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ocuments\Documents\ИМУЩЕСТВО ВСЕ\Имущество\Реестр муницип.им-ва\2026г\"/>
    </mc:Choice>
  </mc:AlternateContent>
  <bookViews>
    <workbookView xWindow="0" yWindow="0" windowWidth="19200" windowHeight="7035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5" i="2" l="1"/>
  <c r="E155" i="2"/>
  <c r="F153" i="2"/>
  <c r="F127" i="2"/>
  <c r="F122" i="2"/>
  <c r="F113" i="2"/>
  <c r="F106" i="2"/>
  <c r="F66" i="1"/>
  <c r="G57" i="4" l="1"/>
  <c r="F57" i="4"/>
  <c r="F10" i="2" l="1"/>
  <c r="E66" i="1" l="1"/>
  <c r="G23" i="1" l="1"/>
  <c r="F23" i="1"/>
  <c r="E23" i="1"/>
  <c r="G13" i="1"/>
  <c r="F13" i="1"/>
  <c r="E13" i="1"/>
</calcChain>
</file>

<file path=xl/sharedStrings.xml><?xml version="1.0" encoding="utf-8"?>
<sst xmlns="http://schemas.openxmlformats.org/spreadsheetml/2006/main" count="1449" uniqueCount="506">
  <si>
    <t>РЕЕСТР</t>
  </si>
  <si>
    <t>№п/п</t>
  </si>
  <si>
    <t>Адрес, местоположение недвижимого имущества</t>
  </si>
  <si>
    <t>Наименование недвижимого имущества</t>
  </si>
  <si>
    <t>Кадастровый номер муниципального недвижимого имцщества (инвентарный номер)</t>
  </si>
  <si>
    <t>Площадь, протяженность и (или) иные параметры, характеризующие физические свойства недвижимого имущества</t>
  </si>
  <si>
    <t>Сведения о балансовой стоимости недвижимого имущества и начисленной амортизации</t>
  </si>
  <si>
    <t>Сведения о кадастровой стоимости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</si>
  <si>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</si>
  <si>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документов-оснований возникновения (прекращения) права муниципальной собственности</t>
  </si>
  <si>
    <t>Сведения об установленных в отношении недвижимого муниципального имущества ограничениях  (обременениях) с указанием основания и даты их возникновения и прекращения</t>
  </si>
  <si>
    <t>Сведения о правообладателе муниципального недвижимого имущества</t>
  </si>
  <si>
    <t>Администрация Захоперского сельского поселения</t>
  </si>
  <si>
    <t xml:space="preserve">                                                                                                                                                                        ЖИЛЫЕ ПОМЕЩЕНИЯ- НЕДВИЖИМОЕ ИМУЩЕСТВО</t>
  </si>
  <si>
    <t>Жилой дом Куликова Н.М.</t>
  </si>
  <si>
    <t>1К</t>
  </si>
  <si>
    <t>х.Захоперский, ул.Садовая, 12</t>
  </si>
  <si>
    <t>34:17:050001:327 и/н 01085100029</t>
  </si>
  <si>
    <t>01.12.2006г</t>
  </si>
  <si>
    <t>Закон Волгоградской области      №1136-ОД</t>
  </si>
  <si>
    <t>Без ограничений, обременений</t>
  </si>
  <si>
    <t>Жилой дом Холодняков Н.И.</t>
  </si>
  <si>
    <t>х.Захоперский, ул.Октябрьская, 5</t>
  </si>
  <si>
    <t>3К</t>
  </si>
  <si>
    <t>Жилой дом Аршинова Э.Я.</t>
  </si>
  <si>
    <t>х.Тушкановский, 34</t>
  </si>
  <si>
    <t>Жилой дом Сафронова А.Ю.</t>
  </si>
  <si>
    <t>х.Захоперский, ул.Московская, 33</t>
  </si>
  <si>
    <t>Жилой дом Макеева Г.Д.</t>
  </si>
  <si>
    <t>х.Меловской</t>
  </si>
  <si>
    <t>Жилой дом Герасимовой Н.И.</t>
  </si>
  <si>
    <t>х.Захоперский, ул.Московская, 18</t>
  </si>
  <si>
    <t xml:space="preserve">Жилой дом </t>
  </si>
  <si>
    <t>х.Тушкановский, 85</t>
  </si>
  <si>
    <t>34:17:050002:169</t>
  </si>
  <si>
    <t>10.10.2014г</t>
  </si>
  <si>
    <t>Решение Нехаевского районного суда Волгоградской области</t>
  </si>
  <si>
    <t>ИТОГО:</t>
  </si>
  <si>
    <t xml:space="preserve">                                                                                                                                            НЕЖИЛЫЕ ПОМЕЩЕНИЯ- НЕДВИЖИМОЕ ИМУЩЕСТВО</t>
  </si>
  <si>
    <t>Здание администрации</t>
  </si>
  <si>
    <t>х.Захоперский, ул.Московская, 59</t>
  </si>
  <si>
    <t>34:17:050001:438 инв №1010001</t>
  </si>
  <si>
    <t>Здание СДК</t>
  </si>
  <si>
    <t>х.Тушкановский, 87</t>
  </si>
  <si>
    <t>34:17:050002:147 инв№1010003</t>
  </si>
  <si>
    <t>Магазин</t>
  </si>
  <si>
    <t>х.Тушкановский</t>
  </si>
  <si>
    <t>34:17:050002:146 инв№01085100031</t>
  </si>
  <si>
    <t>Административное здание (интернат)</t>
  </si>
  <si>
    <t>х.Захоперский, ул.Московская, 65</t>
  </si>
  <si>
    <t>34:17:050001:322 инв №1010005</t>
  </si>
  <si>
    <t>24.11.2008г</t>
  </si>
  <si>
    <t>Постановление Администрации Нехаевского муниципального района Волгоградской области №743</t>
  </si>
  <si>
    <t>Здание библиотеки</t>
  </si>
  <si>
    <t>х.Захоперский, ул.Октябрьская, 3</t>
  </si>
  <si>
    <t>34:17:050001:384 инв №1010006</t>
  </si>
  <si>
    <t>х.Захоперский, ул.Московская, 63</t>
  </si>
  <si>
    <t>34:17:050001:432 инв №1010009</t>
  </si>
  <si>
    <t>Договор о передаче имущества на праве оперативного управления №1 от 01.07.2019г</t>
  </si>
  <si>
    <t>Здание телятника</t>
  </si>
  <si>
    <t>х.Захоперский</t>
  </si>
  <si>
    <t>34:17:050001:551 инв №310303012</t>
  </si>
  <si>
    <t>Постановление Администрации Нехаевского муниципального района Волгоградской области №1072</t>
  </si>
  <si>
    <t>Жилой дом</t>
  </si>
  <si>
    <t>х.Захоперский, ул.Пролетарская, 10</t>
  </si>
  <si>
    <t>34:17:050001:434</t>
  </si>
  <si>
    <t>01.04.2014г</t>
  </si>
  <si>
    <t xml:space="preserve">                                                                                                                                                                                                                            СООРУЖЕНИЯ</t>
  </si>
  <si>
    <t>Водопровод</t>
  </si>
  <si>
    <t>34:17:050002:143 инв№1100001</t>
  </si>
  <si>
    <t>34:17:050001:155 инв №1100002</t>
  </si>
  <si>
    <t>Буровая скважина №8048</t>
  </si>
  <si>
    <t>34:17:050002:141 инв№1100003</t>
  </si>
  <si>
    <t>Буровая скважина №02145</t>
  </si>
  <si>
    <t xml:space="preserve"> инв№1100004</t>
  </si>
  <si>
    <t>Буровая скважина №03522</t>
  </si>
  <si>
    <t>34:17:050001:453 инв №1100005</t>
  </si>
  <si>
    <t>Буровая скважина №5727</t>
  </si>
  <si>
    <t>34:17:050001:450 инв №1100006</t>
  </si>
  <si>
    <t>Буровая скважина №6757</t>
  </si>
  <si>
    <t>34:17:050001:451 инв №1100007</t>
  </si>
  <si>
    <t>Буровая скважина №9791</t>
  </si>
  <si>
    <t xml:space="preserve"> инв №1100008</t>
  </si>
  <si>
    <t>Дорога с асфальтовым покрытием</t>
  </si>
  <si>
    <t xml:space="preserve"> инв №301003009</t>
  </si>
  <si>
    <t>Дорожка тротуарная</t>
  </si>
  <si>
    <t xml:space="preserve"> инв №301003010</t>
  </si>
  <si>
    <t>Дорога асфальтовая</t>
  </si>
  <si>
    <t>11К</t>
  </si>
  <si>
    <t>х.Захоперский-х.Тушкановский</t>
  </si>
  <si>
    <t xml:space="preserve"> инв №301003011</t>
  </si>
  <si>
    <t>10.08.2009   31.01.2017</t>
  </si>
  <si>
    <t>Договор №266-09 Постановление №12</t>
  </si>
  <si>
    <t>12К</t>
  </si>
  <si>
    <t>Буровая скважина</t>
  </si>
  <si>
    <t xml:space="preserve"> инв №01085100030</t>
  </si>
  <si>
    <t>Акт приема №1</t>
  </si>
  <si>
    <t>Башня водонапорная</t>
  </si>
  <si>
    <t xml:space="preserve"> инв №11011300001</t>
  </si>
  <si>
    <t>Товарная накладная №128</t>
  </si>
  <si>
    <t>14К</t>
  </si>
  <si>
    <t>Парк</t>
  </si>
  <si>
    <t xml:space="preserve"> инв №11085100002</t>
  </si>
  <si>
    <t>Контракт №23,24,25,26, 27</t>
  </si>
  <si>
    <t>15К</t>
  </si>
  <si>
    <t>ул.Садовая</t>
  </si>
  <si>
    <t>Постановление №60</t>
  </si>
  <si>
    <t>16К</t>
  </si>
  <si>
    <t>ул.Московская</t>
  </si>
  <si>
    <t>17К</t>
  </si>
  <si>
    <t>ул.Пролетарская</t>
  </si>
  <si>
    <t>18К</t>
  </si>
  <si>
    <t>ул.Чапаева</t>
  </si>
  <si>
    <t>19К</t>
  </si>
  <si>
    <t>ул.Лесная</t>
  </si>
  <si>
    <t>20К</t>
  </si>
  <si>
    <t>ул.Октябрьская</t>
  </si>
  <si>
    <t>21К</t>
  </si>
  <si>
    <t>Хозпроезд №1</t>
  </si>
  <si>
    <t>22К</t>
  </si>
  <si>
    <t>Хозпроезд №2</t>
  </si>
  <si>
    <t>23К</t>
  </si>
  <si>
    <t>Хозпроезд №3</t>
  </si>
  <si>
    <t>24К</t>
  </si>
  <si>
    <t>Хозпроезд №4</t>
  </si>
  <si>
    <t>25К</t>
  </si>
  <si>
    <t>Хозпроезд №5</t>
  </si>
  <si>
    <t>26К</t>
  </si>
  <si>
    <t>Хозпроезд №6</t>
  </si>
  <si>
    <t>27К</t>
  </si>
  <si>
    <t>Хозпроезд №7</t>
  </si>
  <si>
    <t>28К</t>
  </si>
  <si>
    <t>Хозпроезд №8</t>
  </si>
  <si>
    <t>29К</t>
  </si>
  <si>
    <t>Хозпроезд №9</t>
  </si>
  <si>
    <t>30К</t>
  </si>
  <si>
    <t>Улица №1</t>
  </si>
  <si>
    <t>х.Родниковский</t>
  </si>
  <si>
    <t>31К</t>
  </si>
  <si>
    <t>32К</t>
  </si>
  <si>
    <t>33К</t>
  </si>
  <si>
    <t>34К</t>
  </si>
  <si>
    <t>35К</t>
  </si>
  <si>
    <t>36К</t>
  </si>
  <si>
    <t>37К</t>
  </si>
  <si>
    <t>38К</t>
  </si>
  <si>
    <t>39К</t>
  </si>
  <si>
    <t>40К</t>
  </si>
  <si>
    <t xml:space="preserve">                                                                                                                                                                                                             ЗЕМЕЛЬНЫЕ УЧАСТКИ</t>
  </si>
  <si>
    <t>Земельный участок</t>
  </si>
  <si>
    <t>Волгоградская обл. Нехаевский р-он</t>
  </si>
  <si>
    <t>34:17:050004:98</t>
  </si>
  <si>
    <t>Постановление №9</t>
  </si>
  <si>
    <t>Волгоградская обл. Нехаевский р-он, х.Захоперский, ул.Октябрьская 3</t>
  </si>
  <si>
    <t>34:17:050001:407</t>
  </si>
  <si>
    <t>Волгоградская обл. Нехаевский р-он, х.Захоперский, ул.Московская 59</t>
  </si>
  <si>
    <t>34:17:050001:479</t>
  </si>
  <si>
    <t>ОБЪЕКТОВ НЕДВИЖИМОГО ИМУЩЕСТВА МУНИЦИПАЛЬНОЙ СОБСТВЕННОСТИ АДМИНИСТРАЦИИ ЗАХОПЕРСКОГО СЕЛЬСКОГО ПОСЕЛЕНИЯ НЕХАЕВСКОГО МУНИЦИПАЛЬНОГО РАЙОНА НА  01.01.2026Г.</t>
  </si>
  <si>
    <t xml:space="preserve">               РЕЕСТР</t>
  </si>
  <si>
    <t>Наименование движимого имущества</t>
  </si>
  <si>
    <t>Инвентарный номер</t>
  </si>
  <si>
    <t>Кадастровый номер муниципального движимого имущества</t>
  </si>
  <si>
    <t>Площадь, протяженность и (или) иные параметры, характеризующие физические свойства движимого имущества</t>
  </si>
  <si>
    <t>Сведения о балансовой стоимости движимого имущества и начисленной аммортизации (износе)</t>
  </si>
  <si>
    <t>Сведения о кадастровой стоимости движимого имущества</t>
  </si>
  <si>
    <t>Дата возникновения и прекращения права муниципальной собственности на движимое имущество</t>
  </si>
  <si>
    <t>Сведения об установленных в отношении движимого имущества ограничениях (обременениях) с указанием основания даты их возникновения и прекращения</t>
  </si>
  <si>
    <t>Сведения о правообладателе</t>
  </si>
  <si>
    <t xml:space="preserve">                                                                     Сооружения - иное движимое имущество</t>
  </si>
  <si>
    <t>Памятник погибшим воинам</t>
  </si>
  <si>
    <t>Закон Волгоградской области №1136-ОД</t>
  </si>
  <si>
    <t>Колодец каменный</t>
  </si>
  <si>
    <t xml:space="preserve">                                                      Машины и оборудование - иное движимое имущество</t>
  </si>
  <si>
    <t>Сварочный аппарат</t>
  </si>
  <si>
    <t>Мотокоса Huter GGT-1500 Т</t>
  </si>
  <si>
    <t>Ковш челюстной ПКУ-0,8-21-01</t>
  </si>
  <si>
    <t>22.03.2017г</t>
  </si>
  <si>
    <t>Договор №КАЧ-20</t>
  </si>
  <si>
    <t>Триммер бензиновый MGT-522,3 кВт2,3 л/с 52 см3</t>
  </si>
  <si>
    <t>15.05.2023г</t>
  </si>
  <si>
    <t>Договор №1</t>
  </si>
  <si>
    <t>Монитор</t>
  </si>
  <si>
    <t>Монитор Samsung 18,5</t>
  </si>
  <si>
    <t>06.04.2017г</t>
  </si>
  <si>
    <t>Договор №В-0007822</t>
  </si>
  <si>
    <t>Принтер HP Golor Laser Jet Pro 200 Golor</t>
  </si>
  <si>
    <t>Принтер/копир/сканер МФУ НР Laser Jet Pro M132a</t>
  </si>
  <si>
    <t>Печать</t>
  </si>
  <si>
    <t>01.02.2017г</t>
  </si>
  <si>
    <t>Договор №04</t>
  </si>
  <si>
    <t>Бензиновый триммер БТ-2100 Garden King</t>
  </si>
  <si>
    <t>Угловая шлифмашина Интерскоп УШМ-230/2300м</t>
  </si>
  <si>
    <t>Сварочный аппарат инверторный  САИ 250К</t>
  </si>
  <si>
    <t xml:space="preserve">Краскопульт SG3022-C PRO Мастер 600 вт </t>
  </si>
  <si>
    <t>Кресло игровое ченый/синий</t>
  </si>
  <si>
    <t>14.12.2023г</t>
  </si>
  <si>
    <t>Договор №00352296</t>
  </si>
  <si>
    <t>Колонка водоразборная КВ-2,75</t>
  </si>
  <si>
    <t>05.12.2018г</t>
  </si>
  <si>
    <t>Муниципальный контракт 3110</t>
  </si>
  <si>
    <t>МКУ "ЗМЦ"</t>
  </si>
  <si>
    <t>Принтер Pantum P2207</t>
  </si>
  <si>
    <t>Мотопомпа VALRORGP80 7лс, рукав напорный</t>
  </si>
  <si>
    <t>14.12.2021г</t>
  </si>
  <si>
    <t>Тованая накладная №61</t>
  </si>
  <si>
    <t>Мультимедийный проектор</t>
  </si>
  <si>
    <t>15.08.2012г</t>
  </si>
  <si>
    <t>Тованая накладная №2906</t>
  </si>
  <si>
    <t>Бензопомпа</t>
  </si>
  <si>
    <t>15.04.2011г</t>
  </si>
  <si>
    <t>Тованая накладная №40</t>
  </si>
  <si>
    <t>Преобразователь давления СДВ-и-м (1,60 м20 Коммуналец)</t>
  </si>
  <si>
    <t>20.03.2023г</t>
  </si>
  <si>
    <t>Договор №7</t>
  </si>
  <si>
    <t>Пила бензомоторная</t>
  </si>
  <si>
    <t>Видеокамера HDW 2230TP-AS-03608</t>
  </si>
  <si>
    <t>01.09.2021г</t>
  </si>
  <si>
    <t>Договор б/н</t>
  </si>
  <si>
    <t>Ноутбук</t>
  </si>
  <si>
    <t>05.05.2012г</t>
  </si>
  <si>
    <t>Договор №1579</t>
  </si>
  <si>
    <t>Факс</t>
  </si>
  <si>
    <t>Решетка на двер</t>
  </si>
  <si>
    <t>Компьютер</t>
  </si>
  <si>
    <t>Стол компьютерный</t>
  </si>
  <si>
    <t>Пескоразбрасыватель А-116</t>
  </si>
  <si>
    <t>09.12.2024г</t>
  </si>
  <si>
    <t>Акт приема-передачи</t>
  </si>
  <si>
    <t>Принтер</t>
  </si>
  <si>
    <t>Насос ЭЦВ 5-10-119</t>
  </si>
  <si>
    <t>20.04.2023г</t>
  </si>
  <si>
    <t>Договор №29</t>
  </si>
  <si>
    <t>Ноутбук MSI Modem 15</t>
  </si>
  <si>
    <t>21.12.2023г</t>
  </si>
  <si>
    <t>Договор                   №E-00360715</t>
  </si>
  <si>
    <t>Пианино Лирика</t>
  </si>
  <si>
    <t>Музыкальный центр</t>
  </si>
  <si>
    <t>Принтер/сканер/копир МФУ Pantum M7100DW</t>
  </si>
  <si>
    <t>Дрель-шуруповерт Makita DF333DYE</t>
  </si>
  <si>
    <t>Микшерный пульт</t>
  </si>
  <si>
    <t>Микрофоны</t>
  </si>
  <si>
    <t>Минимойка керхер</t>
  </si>
  <si>
    <t>Киноаппарат КН20А</t>
  </si>
  <si>
    <t>Огнетушители</t>
  </si>
  <si>
    <t>Товарная накладная №69</t>
  </si>
  <si>
    <t>Тревожная сигнализация</t>
  </si>
  <si>
    <t>Бензогенератор "Калибр БЭГ-28ИА"</t>
  </si>
  <si>
    <t>29.08.2013г</t>
  </si>
  <si>
    <t>Счет №913</t>
  </si>
  <si>
    <t>Система оповещения</t>
  </si>
  <si>
    <t>20.02.2013г</t>
  </si>
  <si>
    <t>Счет №15</t>
  </si>
  <si>
    <t>Громкоговоритель</t>
  </si>
  <si>
    <t>14.07.2015г</t>
  </si>
  <si>
    <t>Товарная накладная №68</t>
  </si>
  <si>
    <t>Бензотриммер 42Д</t>
  </si>
  <si>
    <t>13.05.2013г</t>
  </si>
  <si>
    <t>Товарная накладная №1164</t>
  </si>
  <si>
    <t>07.08.2015г</t>
  </si>
  <si>
    <t>Товарная накладная №32</t>
  </si>
  <si>
    <t>Отвал коммунальный ко-с пку</t>
  </si>
  <si>
    <t>.00000000001</t>
  </si>
  <si>
    <t>01.12.2014г</t>
  </si>
  <si>
    <t>Товарная накладная №КАЧ-003727</t>
  </si>
  <si>
    <t>Прицеп 829400 с каркасом тента</t>
  </si>
  <si>
    <t>Договор РТРТ-2262</t>
  </si>
  <si>
    <t>Плуг ПЛН 3-35У</t>
  </si>
  <si>
    <t>14.05.2014г</t>
  </si>
  <si>
    <t>Товарная накладная №КАЧ-001120</t>
  </si>
  <si>
    <t>Ноутбук Леново идеа пад г50-45</t>
  </si>
  <si>
    <t>26.02.2015г</t>
  </si>
  <si>
    <t>Товарная накладная №376</t>
  </si>
  <si>
    <t>Преобразователь давления ПД100-ДИ 0,6-311-1,0</t>
  </si>
  <si>
    <t>11.11.2024г</t>
  </si>
  <si>
    <t>Электрокотел ЭВПМ-6-1</t>
  </si>
  <si>
    <t>02.03.2015г</t>
  </si>
  <si>
    <t>Счет №54А</t>
  </si>
  <si>
    <t>Ноутбук Леново идеа пад В590</t>
  </si>
  <si>
    <t>04.03.2015г</t>
  </si>
  <si>
    <t>Счет №27</t>
  </si>
  <si>
    <t>20.08.2024г</t>
  </si>
  <si>
    <t>Туалет</t>
  </si>
  <si>
    <t>Товарная накладная №423</t>
  </si>
  <si>
    <t>Лестница аллюминевая</t>
  </si>
  <si>
    <t xml:space="preserve">Туалет </t>
  </si>
  <si>
    <t xml:space="preserve">Отвал коммунальный </t>
  </si>
  <si>
    <t>06.12.2019г</t>
  </si>
  <si>
    <t>Договор №47</t>
  </si>
  <si>
    <t>Модем f@st 2804 v 7</t>
  </si>
  <si>
    <t>Мнемосхема</t>
  </si>
  <si>
    <t>14.12.2019г</t>
  </si>
  <si>
    <t>Договор №52</t>
  </si>
  <si>
    <t>Дорожные знаки</t>
  </si>
  <si>
    <t>18.12.2019г</t>
  </si>
  <si>
    <t>Договор №87</t>
  </si>
  <si>
    <t>ПК Lenovo 510S-0117CB</t>
  </si>
  <si>
    <t>24.12.2019г</t>
  </si>
  <si>
    <t>Договор №113/19</t>
  </si>
  <si>
    <t>Генератор бензиновый</t>
  </si>
  <si>
    <t>10.06.2020г</t>
  </si>
  <si>
    <t>Договор №86</t>
  </si>
  <si>
    <t>Бензопила</t>
  </si>
  <si>
    <t>16.11.2020г</t>
  </si>
  <si>
    <t>Очиститель воздуха AIC CF8410</t>
  </si>
  <si>
    <t>18.11.2020г</t>
  </si>
  <si>
    <t>Договор №41</t>
  </si>
  <si>
    <t>Конвектор</t>
  </si>
  <si>
    <t>Кресло руководителя</t>
  </si>
  <si>
    <t>000-00008</t>
  </si>
  <si>
    <t>Метал.мебельS Шкаф СВ-13</t>
  </si>
  <si>
    <t>Итого:</t>
  </si>
  <si>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</t>
    </r>
    <r>
      <rPr>
        <b/>
        <sz val="8"/>
        <color theme="1"/>
        <rFont val="Calibri"/>
        <family val="2"/>
        <charset val="204"/>
        <scheme val="minor"/>
      </rPr>
      <t xml:space="preserve">      Транспортные средства - иное движимое имущество</t>
    </r>
  </si>
  <si>
    <t>Автобус КАВЗ</t>
  </si>
  <si>
    <t>07.10.2005г</t>
  </si>
  <si>
    <t>Договор купли-продажи</t>
  </si>
  <si>
    <t>Трактор ЮМЗ</t>
  </si>
  <si>
    <t>01.01.2006г</t>
  </si>
  <si>
    <t>АРС-114</t>
  </si>
  <si>
    <t>15.08.2011г</t>
  </si>
  <si>
    <t>Товарная накладная №65/001</t>
  </si>
  <si>
    <t>Снегопогрузчик ПФС-0,75Б</t>
  </si>
  <si>
    <t>05.05.2014г</t>
  </si>
  <si>
    <t>Товарная накладная №515</t>
  </si>
  <si>
    <t>Автомобиль Шевроле Нива</t>
  </si>
  <si>
    <t>24.05.2019г</t>
  </si>
  <si>
    <t>Муниципальный контракт б/н</t>
  </si>
  <si>
    <t xml:space="preserve">                                                                                                                     Производственный и хозяйственный инвентарь - иное движимое имущество</t>
  </si>
  <si>
    <t>07.04.2009г</t>
  </si>
  <si>
    <t>Накладная №569</t>
  </si>
  <si>
    <t>Насос циркуляц.</t>
  </si>
  <si>
    <t>Накладная №129</t>
  </si>
  <si>
    <t>25.12.2007г</t>
  </si>
  <si>
    <t>Накладная №365</t>
  </si>
  <si>
    <t>Бензотриммер-кусторез</t>
  </si>
  <si>
    <t>07.07.2011г</t>
  </si>
  <si>
    <t>Товарная накладная №112</t>
  </si>
  <si>
    <t>Контейнер для мусора</t>
  </si>
  <si>
    <t>14.07.2020г</t>
  </si>
  <si>
    <t>Товарная накладная №197</t>
  </si>
  <si>
    <t xml:space="preserve">                                                                                                                                                                      Библиотечный фонд - иное движимое имущество</t>
  </si>
  <si>
    <t>Библиотечный фонд</t>
  </si>
  <si>
    <t>Большая Российская энциклопедия</t>
  </si>
  <si>
    <t>10.03.2021г</t>
  </si>
  <si>
    <t>Акт приема-передачи №00ГУ-000005</t>
  </si>
  <si>
    <t>Книга "Область войска Донского Хоперский округ"</t>
  </si>
  <si>
    <t>15.10.2020г</t>
  </si>
  <si>
    <t>Акт приема-передачи б/н</t>
  </si>
  <si>
    <t xml:space="preserve">                                                                                                                                                             Прочие основные средства - иное движимое имущество</t>
  </si>
  <si>
    <t>Лесополос 89га</t>
  </si>
  <si>
    <t>010301001</t>
  </si>
  <si>
    <t>Лесополос 59га</t>
  </si>
  <si>
    <t>010301002</t>
  </si>
  <si>
    <t>Лесополос 7,2га</t>
  </si>
  <si>
    <t>010301003</t>
  </si>
  <si>
    <t>Лесополос 2,3га</t>
  </si>
  <si>
    <t>010301004</t>
  </si>
  <si>
    <t>Лесополос 1,8га</t>
  </si>
  <si>
    <t>010301005</t>
  </si>
  <si>
    <t>Лесополос 8,0га</t>
  </si>
  <si>
    <t>010301006</t>
  </si>
  <si>
    <t>010301007</t>
  </si>
  <si>
    <t>Лесополос 19,2га</t>
  </si>
  <si>
    <t>010301008</t>
  </si>
  <si>
    <t>Лесополос 18,8га</t>
  </si>
  <si>
    <t>010301009</t>
  </si>
  <si>
    <t>Лесополос 12га</t>
  </si>
  <si>
    <t>010301010</t>
  </si>
  <si>
    <t>Пруд Банников</t>
  </si>
  <si>
    <t>010302001</t>
  </si>
  <si>
    <t>Пруд Ардищево</t>
  </si>
  <si>
    <t>010302002 х.Н-Долговск</t>
  </si>
  <si>
    <t>Пруд Митькин</t>
  </si>
  <si>
    <t>010302003</t>
  </si>
  <si>
    <t>Пруд Лукъянов</t>
  </si>
  <si>
    <t>010302004</t>
  </si>
  <si>
    <t>Пруд Титово</t>
  </si>
  <si>
    <t>010302005</t>
  </si>
  <si>
    <t>Пруд Долговская Балка</t>
  </si>
  <si>
    <t>010302006</t>
  </si>
  <si>
    <t>Пруд МТФ №3</t>
  </si>
  <si>
    <t>010302007</t>
  </si>
  <si>
    <t>Кладбище х.Захоперский</t>
  </si>
  <si>
    <t>310303002</t>
  </si>
  <si>
    <t>Кладбище х.Тушкановский</t>
  </si>
  <si>
    <t>310303003</t>
  </si>
  <si>
    <t>Кладбище х.Родниковский</t>
  </si>
  <si>
    <t>310303004</t>
  </si>
  <si>
    <t>Кладбище х.Меловской</t>
  </si>
  <si>
    <t>310303005</t>
  </si>
  <si>
    <t>Площадка для временного хранения твердых бытовых отходов 1,1</t>
  </si>
  <si>
    <t>310303001 х.Захоперск</t>
  </si>
  <si>
    <t>34:17:050004:117</t>
  </si>
  <si>
    <t>Уличное освещение</t>
  </si>
  <si>
    <t>01085200001</t>
  </si>
  <si>
    <t>Стенд</t>
  </si>
  <si>
    <t>11013800003</t>
  </si>
  <si>
    <t>09.12.2013г</t>
  </si>
  <si>
    <t>Товарная накладная №420</t>
  </si>
  <si>
    <t xml:space="preserve">                   РЕЕСТР</t>
  </si>
  <si>
    <t xml:space="preserve">                                                                       муниципальных учреждений, в которых администрация является учредителем на 01.01.2026г</t>
  </si>
  <si>
    <t>Наименование организации и 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</si>
  <si>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</si>
  <si>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</si>
  <si>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документа- основания создания юридического лица</t>
  </si>
  <si>
    <t>Балансовая и остаточная стоимость основных средств</t>
  </si>
  <si>
    <t>Сведения осреднесписочной численности работников</t>
  </si>
  <si>
    <t>Муниципальное казенное учреждение "Захоперский многоцелевой центр"</t>
  </si>
  <si>
    <t>403161 Волгоградская область Нехаевский район х.Захоперский ул.Московская, 65</t>
  </si>
  <si>
    <t>1143457000390</t>
  </si>
  <si>
    <t>Постановление главы администрации №25 от 10.04.2017г "Об изменении уставной деятельности, переименовании муниципального казенного Учреждения "Захоперский центр культуры, досуга, библиотечного и бытового обслуживания" Захоперского сельского поселения Нехаевского муниципального района Волгоградской области"</t>
  </si>
  <si>
    <t>Балансова стоимость 4415,2 т.р. Остаточная стоимость 566,3 т.р.</t>
  </si>
  <si>
    <t xml:space="preserve">                                  Объектов недвижимого имущества муниципальной собственности администрации Захоперского сельского поселения Нехаевского муниципального района,</t>
  </si>
  <si>
    <t xml:space="preserve">                                                                                                                                                             внесенных в состав муниципальной казны на 01.01.2026г</t>
  </si>
  <si>
    <t>Кадастровый номер</t>
  </si>
  <si>
    <t>Сведения о балансовой стоимости недвижимого  имущества и начисленной амортизации (износе)</t>
  </si>
  <si>
    <t>Сведения о кадастровой стоимости</t>
  </si>
  <si>
    <t>Дата внесения в казну</t>
  </si>
  <si>
    <t>Реквизиты документов-оснований</t>
  </si>
  <si>
    <t>Сведения об установленных в отношении недвижимого муниципального имущества ограничениях (обременениях) с указанием основания и даты их возникновения и прекращения</t>
  </si>
  <si>
    <t>11085100001</t>
  </si>
  <si>
    <t>31.01.2017г</t>
  </si>
  <si>
    <t>Постановление  №12</t>
  </si>
  <si>
    <t>Администрация Захоперского с/п</t>
  </si>
  <si>
    <t>11085100002</t>
  </si>
  <si>
    <t>27.10.2018г</t>
  </si>
  <si>
    <t>Контракт №23,24,25, 26,27</t>
  </si>
  <si>
    <t>28.12.2021г</t>
  </si>
  <si>
    <t>Постановление  №62</t>
  </si>
  <si>
    <t>Постановление  №60</t>
  </si>
  <si>
    <t>Хозпроезд№1</t>
  </si>
  <si>
    <t>Хозпроезд№2</t>
  </si>
  <si>
    <t>Хозпроезд№3</t>
  </si>
  <si>
    <t>Хозпроезд№4</t>
  </si>
  <si>
    <t>Хозпроезд№5</t>
  </si>
  <si>
    <t>Хозпроезд№6</t>
  </si>
  <si>
    <t>Хозпроезд№7</t>
  </si>
  <si>
    <t>Хозпроезд№8</t>
  </si>
  <si>
    <t>Хозпроезд№9</t>
  </si>
  <si>
    <t>Жилой дом Аршинова Я.В.</t>
  </si>
  <si>
    <t>01085100028</t>
  </si>
  <si>
    <t>02.02.2022г</t>
  </si>
  <si>
    <t>Постановление  №15</t>
  </si>
  <si>
    <t>Спортивная площадка для спортивных занятий</t>
  </si>
  <si>
    <t>х.Захоперский улМосковская,70</t>
  </si>
  <si>
    <t>13.11.2025г</t>
  </si>
  <si>
    <t>Постановление  №58</t>
  </si>
  <si>
    <t>Детский игровой комплекс Австрия 05</t>
  </si>
  <si>
    <t>Щит баскетбольный со стойкой</t>
  </si>
  <si>
    <t>"Тренажер уличный Твистер одинарный КВ</t>
  </si>
  <si>
    <t>"Тренажер уличный Жим от груди одинарный КВ</t>
  </si>
  <si>
    <t>"Тренажер уличный Маятник КВ</t>
  </si>
  <si>
    <t>Уличный тренажер Гребля КВ</t>
  </si>
  <si>
    <t>Антивандальный стол армреслинг</t>
  </si>
  <si>
    <t>Сетка волейбольная со стойками</t>
  </si>
  <si>
    <t>Скамейка парковая Дебют со спинкой</t>
  </si>
  <si>
    <t>Урна Элегант круглая</t>
  </si>
  <si>
    <t>Площадь, протяженность и (или) иные параметры, харак-щие физические свойства недвижимого имущества</t>
  </si>
  <si>
    <t>ОБЪЕКТОВ ДВИЖИМОГО ИМУЩЕСТВА МУНИЦИПАЛЬНОЙ СОБСТВЕННОСТИ АДМИНИСТРАЦИИ       ЗАХОПЕРСКОГО СЕЛЬСКОГО ПОСЕЛЕНИЯ    НЕХАЕВСКОГО МУНИЦИПАЛЬНОГО РАЙОНА                                                                                                                                                               НА  01.01.2026Г.</t>
  </si>
  <si>
    <t xml:space="preserve">Косилка роторная wihr-z-165,1,65м, </t>
  </si>
  <si>
    <t>01013400011</t>
  </si>
  <si>
    <t>15.07.2025г</t>
  </si>
  <si>
    <t xml:space="preserve">Договор №48НХ </t>
  </si>
  <si>
    <t>Пила цепная бензиновая PATRIOT PT 445,2,9л.с, шина 16</t>
  </si>
  <si>
    <t>00000000002</t>
  </si>
  <si>
    <t>10.09.2025г</t>
  </si>
  <si>
    <t>Договор №ипРТ-223</t>
  </si>
  <si>
    <t>Триммер бензиновый BR-521 Брайт</t>
  </si>
  <si>
    <t>00000000001</t>
  </si>
  <si>
    <t>Преобразователь давления ПД100-ДИ 1,0-311-1,0 (1,0М20*1,5)</t>
  </si>
  <si>
    <t>26.09.2025г</t>
  </si>
  <si>
    <t>Договор №103</t>
  </si>
  <si>
    <t>Насос ЭЦВ 6-10-110М</t>
  </si>
  <si>
    <t>1013400028</t>
  </si>
  <si>
    <t>02.06.2025г</t>
  </si>
  <si>
    <t>Договор №КАЧ-31</t>
  </si>
  <si>
    <t>Насос ЭЦВ 6-10-110-Л</t>
  </si>
  <si>
    <t>1013400027</t>
  </si>
  <si>
    <t>30.05.2025г</t>
  </si>
  <si>
    <t>Договор №КАЧ-30</t>
  </si>
  <si>
    <t>1013400026</t>
  </si>
  <si>
    <t>01013800001</t>
  </si>
  <si>
    <t>41К</t>
  </si>
  <si>
    <t>Спортивная плащадка для спортивных занятий</t>
  </si>
  <si>
    <t>х.Захоперский, улМосковская,70</t>
  </si>
  <si>
    <t>18.07.2025г</t>
  </si>
  <si>
    <t>Договор №0129300034725000001</t>
  </si>
  <si>
    <t>80К</t>
  </si>
  <si>
    <t>28.07.2025г</t>
  </si>
  <si>
    <t>Договор №42</t>
  </si>
  <si>
    <t>81К</t>
  </si>
  <si>
    <t>82К</t>
  </si>
  <si>
    <t>83К</t>
  </si>
  <si>
    <t>Тренажер уличный Твистер одинарный КВ</t>
  </si>
  <si>
    <t>84К</t>
  </si>
  <si>
    <t>Тренажер уличный Жим от груди КВ</t>
  </si>
  <si>
    <t>85К</t>
  </si>
  <si>
    <t>Тренажер уличный Маятник КВ</t>
  </si>
  <si>
    <t>86К</t>
  </si>
  <si>
    <t>87К</t>
  </si>
  <si>
    <t>88К</t>
  </si>
  <si>
    <t>89К</t>
  </si>
  <si>
    <t>90К</t>
  </si>
  <si>
    <t>91К</t>
  </si>
  <si>
    <t>92К</t>
  </si>
  <si>
    <t>93К</t>
  </si>
  <si>
    <t>94К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</si>
</sst>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/>
    <xf numFmtId="0" fontId="2" fillId="0" borderId="0" xfId="0" applyFont="1" applyAlignment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workbookViewId="0">
      <selection activeCell="H68" sqref="H68"/>
    </sheetView>
  </sheetViews>
  <sheetFormatPr defaultRowHeight="15" x14ac:dyDescent="0.25"/>
  <cols>
    <col min="1" max="1" width="4.140625" customWidth="1"/>
    <col min="2" max="2" width="13.85546875" customWidth="1"/>
    <col min="3" max="3" width="12.85546875" customWidth="1"/>
    <col min="4" max="4" width="13.140625" customWidth="1"/>
    <col min="5" max="5" width="14" customWidth="1"/>
    <col min="6" max="6" width="10.85546875" customWidth="1"/>
    <col min="7" max="7" width="10.42578125" customWidth="1"/>
    <col min="8" max="8" width="11.85546875" customWidth="1"/>
    <col min="9" max="9" width="12.28515625" customWidth="1"/>
    <col min="10" max="10" width="13.140625" customWidth="1"/>
    <col min="11" max="11" width="14.28515625" customWidth="1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"/>
      <c r="M2" s="2"/>
      <c r="N2" s="2"/>
      <c r="O2" s="2"/>
      <c r="P2" s="2"/>
      <c r="Q2" s="2"/>
      <c r="R2" s="2"/>
    </row>
    <row r="3" spans="1:19" ht="31.5" customHeight="1" x14ac:dyDescent="0.25">
      <c r="A3" s="21" t="s">
        <v>157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  <c r="M3" s="2"/>
      <c r="N3" s="2"/>
      <c r="O3" s="2"/>
      <c r="P3" s="2"/>
      <c r="Q3" s="2"/>
      <c r="R3" s="2"/>
    </row>
    <row r="4" spans="1:19" ht="156" customHeight="1" x14ac:dyDescent="0.25">
      <c r="A4" s="2" t="s">
        <v>1</v>
      </c>
      <c r="B4" s="3" t="s">
        <v>3</v>
      </c>
      <c r="C4" s="3" t="s">
        <v>2</v>
      </c>
      <c r="D4" s="3" t="s">
        <v>4</v>
      </c>
      <c r="E4" s="3" t="s">
        <v>456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2"/>
      <c r="M4" s="2"/>
      <c r="N4" s="2"/>
      <c r="O4" s="2"/>
      <c r="P4" s="2"/>
      <c r="Q4" s="2"/>
      <c r="R4" s="2"/>
      <c r="S4" s="1"/>
    </row>
    <row r="5" spans="1:19" x14ac:dyDescent="0.25">
      <c r="A5" s="19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"/>
      <c r="M5" s="2"/>
      <c r="N5" s="2"/>
      <c r="O5" s="2"/>
      <c r="P5" s="2"/>
      <c r="Q5" s="2"/>
      <c r="R5" s="2"/>
      <c r="S5" s="1"/>
    </row>
    <row r="6" spans="1:19" ht="45.75" x14ac:dyDescent="0.25">
      <c r="A6" s="2" t="s">
        <v>15</v>
      </c>
      <c r="B6" s="3" t="s">
        <v>14</v>
      </c>
      <c r="C6" s="3" t="s">
        <v>16</v>
      </c>
      <c r="D6" s="3" t="s">
        <v>17</v>
      </c>
      <c r="E6" s="2">
        <v>48.1</v>
      </c>
      <c r="F6" s="2">
        <v>119.5</v>
      </c>
      <c r="G6" s="2"/>
      <c r="H6" s="2" t="s">
        <v>18</v>
      </c>
      <c r="I6" s="3" t="s">
        <v>19</v>
      </c>
      <c r="J6" s="3" t="s">
        <v>20</v>
      </c>
      <c r="K6" s="3" t="s">
        <v>12</v>
      </c>
      <c r="L6" s="2"/>
      <c r="M6" s="2"/>
      <c r="N6" s="2"/>
      <c r="O6" s="2"/>
      <c r="P6" s="2"/>
      <c r="Q6" s="2"/>
      <c r="R6" s="2"/>
      <c r="S6" s="1"/>
    </row>
    <row r="7" spans="1:19" ht="45.75" x14ac:dyDescent="0.25">
      <c r="A7" s="4">
        <v>2</v>
      </c>
      <c r="B7" s="3" t="s">
        <v>21</v>
      </c>
      <c r="C7" s="3" t="s">
        <v>22</v>
      </c>
      <c r="D7" s="2">
        <v>1010043</v>
      </c>
      <c r="E7" s="2">
        <v>27</v>
      </c>
      <c r="F7" s="2">
        <v>47.5</v>
      </c>
      <c r="G7" s="2"/>
      <c r="H7" s="2" t="s">
        <v>18</v>
      </c>
      <c r="I7" s="3" t="s">
        <v>19</v>
      </c>
      <c r="J7" s="3" t="s">
        <v>20</v>
      </c>
      <c r="K7" s="3" t="s">
        <v>12</v>
      </c>
      <c r="L7" s="1"/>
      <c r="M7" s="1"/>
      <c r="N7" s="1"/>
      <c r="O7" s="1"/>
      <c r="P7" s="1"/>
      <c r="Q7" s="1"/>
      <c r="R7" s="1"/>
      <c r="S7" s="1"/>
    </row>
    <row r="8" spans="1:19" ht="45.75" x14ac:dyDescent="0.25">
      <c r="A8" s="4" t="s">
        <v>23</v>
      </c>
      <c r="B8" s="3" t="s">
        <v>24</v>
      </c>
      <c r="C8" s="3" t="s">
        <v>25</v>
      </c>
      <c r="D8" s="2">
        <v>1085100028</v>
      </c>
      <c r="E8" s="2">
        <v>56</v>
      </c>
      <c r="F8" s="2">
        <v>98.4</v>
      </c>
      <c r="G8" s="2"/>
      <c r="H8" s="2" t="s">
        <v>18</v>
      </c>
      <c r="I8" s="3" t="s">
        <v>19</v>
      </c>
      <c r="J8" s="3" t="s">
        <v>20</v>
      </c>
      <c r="K8" s="3" t="s">
        <v>12</v>
      </c>
      <c r="L8" s="1"/>
      <c r="M8" s="1"/>
      <c r="N8" s="1"/>
      <c r="O8" s="1"/>
      <c r="P8" s="1"/>
      <c r="Q8" s="1"/>
      <c r="R8" s="1"/>
      <c r="S8" s="1"/>
    </row>
    <row r="9" spans="1:19" ht="45.75" x14ac:dyDescent="0.25">
      <c r="A9" s="4">
        <v>4</v>
      </c>
      <c r="B9" s="3" t="s">
        <v>26</v>
      </c>
      <c r="C9" s="3" t="s">
        <v>27</v>
      </c>
      <c r="D9" s="2">
        <v>1010067</v>
      </c>
      <c r="E9" s="2">
        <v>48</v>
      </c>
      <c r="F9" s="2">
        <v>42.2</v>
      </c>
      <c r="G9" s="2"/>
      <c r="H9" s="2" t="s">
        <v>18</v>
      </c>
      <c r="I9" s="3" t="s">
        <v>19</v>
      </c>
      <c r="J9" s="3" t="s">
        <v>20</v>
      </c>
      <c r="K9" s="3" t="s">
        <v>12</v>
      </c>
      <c r="L9" s="1"/>
      <c r="M9" s="1"/>
      <c r="N9" s="1"/>
      <c r="O9" s="1"/>
      <c r="P9" s="1"/>
      <c r="Q9" s="1"/>
      <c r="R9" s="1"/>
      <c r="S9" s="1"/>
    </row>
    <row r="10" spans="1:19" ht="45.75" x14ac:dyDescent="0.25">
      <c r="A10" s="4">
        <v>5</v>
      </c>
      <c r="B10" s="3" t="s">
        <v>28</v>
      </c>
      <c r="C10" s="2" t="s">
        <v>29</v>
      </c>
      <c r="D10" s="2">
        <v>1010068</v>
      </c>
      <c r="E10" s="2">
        <v>36</v>
      </c>
      <c r="F10" s="2">
        <v>70.3</v>
      </c>
      <c r="G10" s="2"/>
      <c r="H10" s="2" t="s">
        <v>18</v>
      </c>
      <c r="I10" s="3" t="s">
        <v>19</v>
      </c>
      <c r="J10" s="3" t="s">
        <v>20</v>
      </c>
      <c r="K10" s="3" t="s">
        <v>12</v>
      </c>
      <c r="L10" s="1"/>
      <c r="M10" s="1"/>
      <c r="N10" s="1"/>
      <c r="O10" s="1"/>
      <c r="P10" s="1"/>
      <c r="Q10" s="1"/>
      <c r="R10" s="1"/>
      <c r="S10" s="1"/>
    </row>
    <row r="11" spans="1:19" ht="45.75" x14ac:dyDescent="0.25">
      <c r="A11" s="4">
        <v>6</v>
      </c>
      <c r="B11" s="3" t="s">
        <v>30</v>
      </c>
      <c r="C11" s="3" t="s">
        <v>31</v>
      </c>
      <c r="D11" s="2">
        <v>1010071</v>
      </c>
      <c r="E11" s="2">
        <v>30</v>
      </c>
      <c r="F11" s="2">
        <v>48.4</v>
      </c>
      <c r="G11" s="2"/>
      <c r="H11" s="2" t="s">
        <v>18</v>
      </c>
      <c r="I11" s="3" t="s">
        <v>19</v>
      </c>
      <c r="J11" s="3" t="s">
        <v>20</v>
      </c>
      <c r="K11" s="3" t="s">
        <v>12</v>
      </c>
      <c r="L11" s="1"/>
      <c r="M11" s="1"/>
      <c r="N11" s="1"/>
      <c r="O11" s="1"/>
      <c r="P11" s="1"/>
      <c r="Q11" s="1"/>
      <c r="R11" s="1"/>
      <c r="S11" s="1"/>
    </row>
    <row r="12" spans="1:19" ht="57" x14ac:dyDescent="0.25">
      <c r="A12" s="4">
        <v>7</v>
      </c>
      <c r="B12" s="3" t="s">
        <v>32</v>
      </c>
      <c r="C12" s="3" t="s">
        <v>33</v>
      </c>
      <c r="D12" s="2" t="s">
        <v>34</v>
      </c>
      <c r="E12" s="2">
        <v>45.2</v>
      </c>
      <c r="F12" s="2"/>
      <c r="G12" s="2">
        <v>271779.01</v>
      </c>
      <c r="H12" s="2" t="s">
        <v>35</v>
      </c>
      <c r="I12" s="3" t="s">
        <v>36</v>
      </c>
      <c r="J12" s="3" t="s">
        <v>20</v>
      </c>
      <c r="K12" s="3" t="s">
        <v>12</v>
      </c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4"/>
      <c r="B13" s="5" t="s">
        <v>37</v>
      </c>
      <c r="C13" s="2"/>
      <c r="D13" s="2"/>
      <c r="E13" s="5">
        <f>E6+E7+E8+E9+E10+E11+E12</f>
        <v>290.3</v>
      </c>
      <c r="F13" s="5">
        <f>F6+F7+F8+F9+F10+F11+F12</f>
        <v>426.29999999999995</v>
      </c>
      <c r="G13" s="5">
        <f>G6+G7+G8+G9+G10+G11+G12</f>
        <v>271779.01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25" t="s">
        <v>38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1"/>
      <c r="M14" s="1"/>
      <c r="N14" s="1"/>
      <c r="O14" s="1"/>
      <c r="P14" s="1"/>
      <c r="Q14" s="1"/>
      <c r="R14" s="1"/>
      <c r="S14" s="1"/>
    </row>
    <row r="15" spans="1:19" ht="45.75" x14ac:dyDescent="0.25">
      <c r="A15" s="4">
        <v>1</v>
      </c>
      <c r="B15" s="3" t="s">
        <v>39</v>
      </c>
      <c r="C15" s="3" t="s">
        <v>40</v>
      </c>
      <c r="D15" s="3" t="s">
        <v>41</v>
      </c>
      <c r="E15" s="2">
        <v>64.3</v>
      </c>
      <c r="F15" s="2">
        <v>193.8</v>
      </c>
      <c r="G15" s="2">
        <v>103821.35</v>
      </c>
      <c r="H15" s="2" t="s">
        <v>18</v>
      </c>
      <c r="I15" s="3" t="s">
        <v>19</v>
      </c>
      <c r="J15" s="3" t="s">
        <v>20</v>
      </c>
      <c r="K15" s="3" t="s">
        <v>12</v>
      </c>
      <c r="L15" s="1"/>
      <c r="M15" s="1"/>
      <c r="N15" s="1"/>
      <c r="O15" s="1"/>
      <c r="P15" s="1"/>
      <c r="Q15" s="1"/>
      <c r="R15" s="1"/>
      <c r="S15" s="1"/>
    </row>
    <row r="16" spans="1:19" ht="79.5" x14ac:dyDescent="0.25">
      <c r="A16" s="4">
        <v>2</v>
      </c>
      <c r="B16" s="2" t="s">
        <v>42</v>
      </c>
      <c r="C16" s="3" t="s">
        <v>43</v>
      </c>
      <c r="D16" s="3" t="s">
        <v>44</v>
      </c>
      <c r="E16" s="2">
        <v>501.4</v>
      </c>
      <c r="F16" s="2">
        <v>327.2</v>
      </c>
      <c r="G16" s="2">
        <v>191976.03</v>
      </c>
      <c r="H16" s="2" t="s">
        <v>18</v>
      </c>
      <c r="I16" s="3" t="s">
        <v>19</v>
      </c>
      <c r="J16" s="3" t="s">
        <v>58</v>
      </c>
      <c r="K16" s="3" t="s">
        <v>12</v>
      </c>
      <c r="L16" s="1"/>
      <c r="M16" s="1"/>
      <c r="N16" s="1"/>
      <c r="O16" s="1"/>
      <c r="P16" s="1"/>
      <c r="Q16" s="1"/>
      <c r="R16" s="1"/>
      <c r="S16" s="1"/>
    </row>
    <row r="17" spans="1:19" ht="45.75" x14ac:dyDescent="0.25">
      <c r="A17" s="4" t="s">
        <v>23</v>
      </c>
      <c r="B17" s="2" t="s">
        <v>45</v>
      </c>
      <c r="C17" s="3" t="s">
        <v>46</v>
      </c>
      <c r="D17" s="3" t="s">
        <v>47</v>
      </c>
      <c r="E17" s="2">
        <v>75</v>
      </c>
      <c r="F17" s="2">
        <v>307.89999999999998</v>
      </c>
      <c r="G17" s="2">
        <v>28716</v>
      </c>
      <c r="H17" s="2" t="s">
        <v>18</v>
      </c>
      <c r="I17" s="3" t="s">
        <v>19</v>
      </c>
      <c r="J17" s="3" t="s">
        <v>20</v>
      </c>
      <c r="K17" s="3" t="s">
        <v>12</v>
      </c>
      <c r="L17" s="1"/>
      <c r="M17" s="1"/>
      <c r="N17" s="1"/>
      <c r="O17" s="1"/>
      <c r="P17" s="1"/>
      <c r="Q17" s="1"/>
      <c r="R17" s="1"/>
      <c r="S17" s="1"/>
    </row>
    <row r="18" spans="1:19" ht="79.5" x14ac:dyDescent="0.25">
      <c r="A18" s="4">
        <v>4</v>
      </c>
      <c r="B18" s="3" t="s">
        <v>48</v>
      </c>
      <c r="C18" s="3" t="s">
        <v>49</v>
      </c>
      <c r="D18" s="3" t="s">
        <v>50</v>
      </c>
      <c r="E18" s="2">
        <v>344.2</v>
      </c>
      <c r="F18" s="2">
        <v>3007.9</v>
      </c>
      <c r="G18" s="2">
        <v>1620879.52</v>
      </c>
      <c r="H18" s="2" t="s">
        <v>51</v>
      </c>
      <c r="I18" s="3" t="s">
        <v>52</v>
      </c>
      <c r="J18" s="3" t="s">
        <v>20</v>
      </c>
      <c r="K18" s="3" t="s">
        <v>12</v>
      </c>
      <c r="L18" s="1"/>
      <c r="M18" s="1"/>
      <c r="N18" s="1"/>
      <c r="O18" s="1"/>
      <c r="P18" s="1"/>
      <c r="Q18" s="1"/>
      <c r="R18" s="1"/>
      <c r="S18" s="1"/>
    </row>
    <row r="19" spans="1:19" ht="45.75" x14ac:dyDescent="0.25">
      <c r="A19" s="4">
        <v>5</v>
      </c>
      <c r="B19" s="3" t="s">
        <v>53</v>
      </c>
      <c r="C19" s="3" t="s">
        <v>54</v>
      </c>
      <c r="D19" s="3" t="s">
        <v>55</v>
      </c>
      <c r="E19" s="2">
        <v>87.2</v>
      </c>
      <c r="F19" s="2">
        <v>112.5</v>
      </c>
      <c r="G19" s="2">
        <v>423816.88</v>
      </c>
      <c r="H19" s="2" t="s">
        <v>18</v>
      </c>
      <c r="I19" s="3" t="s">
        <v>19</v>
      </c>
      <c r="J19" s="3" t="s">
        <v>20</v>
      </c>
      <c r="K19" s="3" t="s">
        <v>12</v>
      </c>
    </row>
    <row r="20" spans="1:19" ht="79.5" x14ac:dyDescent="0.25">
      <c r="A20" s="4">
        <v>6</v>
      </c>
      <c r="B20" s="2" t="s">
        <v>42</v>
      </c>
      <c r="C20" s="3" t="s">
        <v>56</v>
      </c>
      <c r="D20" s="3" t="s">
        <v>57</v>
      </c>
      <c r="E20" s="2">
        <v>291.5</v>
      </c>
      <c r="F20" s="2">
        <v>327.2</v>
      </c>
      <c r="G20" s="2"/>
      <c r="H20" s="2" t="s">
        <v>18</v>
      </c>
      <c r="I20" s="3" t="s">
        <v>19</v>
      </c>
      <c r="J20" s="3" t="s">
        <v>58</v>
      </c>
      <c r="K20" s="3" t="s">
        <v>12</v>
      </c>
    </row>
    <row r="21" spans="1:19" ht="79.5" x14ac:dyDescent="0.25">
      <c r="A21" s="4">
        <v>7</v>
      </c>
      <c r="B21" s="3" t="s">
        <v>59</v>
      </c>
      <c r="C21" s="3" t="s">
        <v>60</v>
      </c>
      <c r="D21" s="3" t="s">
        <v>61</v>
      </c>
      <c r="E21" s="2">
        <v>986.8</v>
      </c>
      <c r="F21" s="2">
        <v>249.8</v>
      </c>
      <c r="G21" s="2">
        <v>1237450.79</v>
      </c>
      <c r="H21" s="6">
        <v>41918</v>
      </c>
      <c r="I21" s="3" t="s">
        <v>62</v>
      </c>
      <c r="J21" s="3" t="s">
        <v>20</v>
      </c>
      <c r="K21" s="3" t="s">
        <v>12</v>
      </c>
    </row>
    <row r="22" spans="1:19" ht="57" x14ac:dyDescent="0.25">
      <c r="A22" s="4">
        <v>8</v>
      </c>
      <c r="B22" s="2" t="s">
        <v>63</v>
      </c>
      <c r="C22" s="3" t="s">
        <v>64</v>
      </c>
      <c r="D22" s="3" t="s">
        <v>65</v>
      </c>
      <c r="E22" s="2">
        <v>54.2</v>
      </c>
      <c r="F22" s="2"/>
      <c r="G22" s="2">
        <v>87513.49</v>
      </c>
      <c r="H22" s="2" t="s">
        <v>66</v>
      </c>
      <c r="I22" s="3" t="s">
        <v>36</v>
      </c>
      <c r="J22" s="3" t="s">
        <v>20</v>
      </c>
      <c r="K22" s="3" t="s">
        <v>12</v>
      </c>
    </row>
    <row r="23" spans="1:19" x14ac:dyDescent="0.25">
      <c r="A23" s="4"/>
      <c r="B23" s="5" t="s">
        <v>37</v>
      </c>
      <c r="C23" s="2"/>
      <c r="D23" s="2"/>
      <c r="E23" s="5">
        <f>E15+E16+E17+E19+E18+E20+E21+E22</f>
        <v>2404.5999999999995</v>
      </c>
      <c r="F23" s="5">
        <f>F15+F16+F17+F18+F19+F20+F21+F22</f>
        <v>4526.3</v>
      </c>
      <c r="G23" s="5">
        <f>G15+G16+G17+G18+G19+G20+G21+G22</f>
        <v>3694174.06</v>
      </c>
      <c r="H23" s="2"/>
      <c r="I23" s="2"/>
      <c r="J23" s="2"/>
      <c r="K23" s="2"/>
    </row>
    <row r="24" spans="1:19" x14ac:dyDescent="0.25">
      <c r="A24" s="25" t="s">
        <v>67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9" ht="45.75" x14ac:dyDescent="0.25">
      <c r="A25" s="2">
        <v>1</v>
      </c>
      <c r="B25" s="2" t="s">
        <v>68</v>
      </c>
      <c r="C25" s="3" t="s">
        <v>46</v>
      </c>
      <c r="D25" s="3" t="s">
        <v>69</v>
      </c>
      <c r="E25" s="2">
        <v>5000</v>
      </c>
      <c r="F25" s="2">
        <v>351.2</v>
      </c>
      <c r="G25" s="2"/>
      <c r="H25" s="2" t="s">
        <v>18</v>
      </c>
      <c r="I25" s="3" t="s">
        <v>19</v>
      </c>
      <c r="J25" s="3" t="s">
        <v>20</v>
      </c>
      <c r="K25" s="3" t="s">
        <v>12</v>
      </c>
    </row>
    <row r="26" spans="1:19" ht="79.5" x14ac:dyDescent="0.25">
      <c r="A26" s="2">
        <v>2</v>
      </c>
      <c r="B26" s="2" t="s">
        <v>68</v>
      </c>
      <c r="C26" s="3" t="s">
        <v>60</v>
      </c>
      <c r="D26" s="3" t="s">
        <v>70</v>
      </c>
      <c r="E26" s="2">
        <v>5500</v>
      </c>
      <c r="F26" s="2">
        <v>777.1</v>
      </c>
      <c r="G26" s="2"/>
      <c r="H26" s="2" t="s">
        <v>18</v>
      </c>
      <c r="I26" s="3" t="s">
        <v>19</v>
      </c>
      <c r="J26" s="3" t="s">
        <v>58</v>
      </c>
      <c r="K26" s="3" t="s">
        <v>12</v>
      </c>
    </row>
    <row r="27" spans="1:19" ht="45.75" x14ac:dyDescent="0.25">
      <c r="A27" s="2">
        <v>3</v>
      </c>
      <c r="B27" s="3" t="s">
        <v>71</v>
      </c>
      <c r="C27" s="3" t="s">
        <v>46</v>
      </c>
      <c r="D27" s="3" t="s">
        <v>72</v>
      </c>
      <c r="E27" s="2">
        <v>220</v>
      </c>
      <c r="F27" s="2">
        <v>80.099999999999994</v>
      </c>
      <c r="G27" s="2"/>
      <c r="H27" s="2" t="s">
        <v>18</v>
      </c>
      <c r="I27" s="3" t="s">
        <v>19</v>
      </c>
      <c r="J27" s="3" t="s">
        <v>20</v>
      </c>
      <c r="K27" s="3" t="s">
        <v>12</v>
      </c>
    </row>
    <row r="28" spans="1:19" ht="45.75" x14ac:dyDescent="0.25">
      <c r="A28" s="2">
        <v>4</v>
      </c>
      <c r="B28" s="3" t="s">
        <v>73</v>
      </c>
      <c r="C28" s="3" t="s">
        <v>60</v>
      </c>
      <c r="D28" s="3" t="s">
        <v>74</v>
      </c>
      <c r="E28" s="2"/>
      <c r="F28" s="2">
        <v>1178.5999999999999</v>
      </c>
      <c r="G28" s="2"/>
      <c r="H28" s="2" t="s">
        <v>18</v>
      </c>
      <c r="I28" s="3" t="s">
        <v>19</v>
      </c>
      <c r="J28" s="3" t="s">
        <v>20</v>
      </c>
      <c r="K28" s="3" t="s">
        <v>12</v>
      </c>
    </row>
    <row r="29" spans="1:19" ht="79.5" x14ac:dyDescent="0.25">
      <c r="A29" s="2">
        <v>5</v>
      </c>
      <c r="B29" s="3" t="s">
        <v>75</v>
      </c>
      <c r="C29" s="3" t="s">
        <v>60</v>
      </c>
      <c r="D29" s="3" t="s">
        <v>76</v>
      </c>
      <c r="E29" s="2">
        <v>200</v>
      </c>
      <c r="F29" s="2">
        <v>952.3</v>
      </c>
      <c r="G29" s="2"/>
      <c r="H29" s="2" t="s">
        <v>18</v>
      </c>
      <c r="I29" s="3" t="s">
        <v>19</v>
      </c>
      <c r="J29" s="3" t="s">
        <v>58</v>
      </c>
      <c r="K29" s="3" t="s">
        <v>12</v>
      </c>
    </row>
    <row r="30" spans="1:19" ht="45.75" x14ac:dyDescent="0.25">
      <c r="A30" s="2">
        <v>6</v>
      </c>
      <c r="B30" s="3" t="s">
        <v>77</v>
      </c>
      <c r="C30" s="3" t="s">
        <v>60</v>
      </c>
      <c r="D30" s="3" t="s">
        <v>78</v>
      </c>
      <c r="E30" s="2">
        <v>122</v>
      </c>
      <c r="F30" s="2">
        <v>80.099999999999994</v>
      </c>
      <c r="G30" s="2"/>
      <c r="H30" s="2" t="s">
        <v>18</v>
      </c>
      <c r="I30" s="3" t="s">
        <v>19</v>
      </c>
      <c r="J30" s="3" t="s">
        <v>20</v>
      </c>
      <c r="K30" s="3" t="s">
        <v>12</v>
      </c>
    </row>
    <row r="31" spans="1:19" ht="45.75" x14ac:dyDescent="0.25">
      <c r="A31" s="2">
        <v>7</v>
      </c>
      <c r="B31" s="3" t="s">
        <v>79</v>
      </c>
      <c r="C31" s="3" t="s">
        <v>60</v>
      </c>
      <c r="D31" s="3" t="s">
        <v>80</v>
      </c>
      <c r="E31" s="2">
        <v>217</v>
      </c>
      <c r="F31" s="2">
        <v>80.099999999999994</v>
      </c>
      <c r="G31" s="2"/>
      <c r="H31" s="2" t="s">
        <v>18</v>
      </c>
      <c r="I31" s="3" t="s">
        <v>19</v>
      </c>
      <c r="J31" s="3" t="s">
        <v>20</v>
      </c>
      <c r="K31" s="3" t="s">
        <v>12</v>
      </c>
    </row>
    <row r="32" spans="1:19" ht="45.75" x14ac:dyDescent="0.25">
      <c r="A32" s="2">
        <v>8</v>
      </c>
      <c r="B32" s="3" t="s">
        <v>81</v>
      </c>
      <c r="C32" s="3" t="s">
        <v>60</v>
      </c>
      <c r="D32" s="3" t="s">
        <v>82</v>
      </c>
      <c r="E32" s="2"/>
      <c r="F32" s="2">
        <v>859.7</v>
      </c>
      <c r="G32" s="2"/>
      <c r="H32" s="2" t="s">
        <v>18</v>
      </c>
      <c r="I32" s="3" t="s">
        <v>19</v>
      </c>
      <c r="J32" s="3" t="s">
        <v>20</v>
      </c>
      <c r="K32" s="3" t="s">
        <v>12</v>
      </c>
    </row>
    <row r="33" spans="1:11" ht="45.75" x14ac:dyDescent="0.25">
      <c r="A33" s="2">
        <v>9</v>
      </c>
      <c r="B33" s="3" t="s">
        <v>83</v>
      </c>
      <c r="C33" s="3" t="s">
        <v>60</v>
      </c>
      <c r="D33" s="3" t="s">
        <v>84</v>
      </c>
      <c r="E33" s="2"/>
      <c r="F33" s="2">
        <v>217.5</v>
      </c>
      <c r="G33" s="2"/>
      <c r="H33" s="2" t="s">
        <v>18</v>
      </c>
      <c r="I33" s="3" t="s">
        <v>19</v>
      </c>
      <c r="J33" s="3" t="s">
        <v>20</v>
      </c>
      <c r="K33" s="3" t="s">
        <v>12</v>
      </c>
    </row>
    <row r="34" spans="1:11" ht="45.75" x14ac:dyDescent="0.25">
      <c r="A34" s="2">
        <v>10</v>
      </c>
      <c r="B34" s="3" t="s">
        <v>85</v>
      </c>
      <c r="C34" s="3" t="s">
        <v>60</v>
      </c>
      <c r="D34" s="3" t="s">
        <v>86</v>
      </c>
      <c r="E34" s="2"/>
      <c r="F34" s="2">
        <v>76.8</v>
      </c>
      <c r="G34" s="2"/>
      <c r="H34" s="2" t="s">
        <v>18</v>
      </c>
      <c r="I34" s="3" t="s">
        <v>19</v>
      </c>
      <c r="J34" s="3" t="s">
        <v>20</v>
      </c>
      <c r="K34" s="3" t="s">
        <v>12</v>
      </c>
    </row>
    <row r="35" spans="1:11" ht="45.75" x14ac:dyDescent="0.25">
      <c r="A35" s="2" t="s">
        <v>88</v>
      </c>
      <c r="B35" s="3" t="s">
        <v>87</v>
      </c>
      <c r="C35" s="3" t="s">
        <v>89</v>
      </c>
      <c r="D35" s="3" t="s">
        <v>90</v>
      </c>
      <c r="E35" s="2"/>
      <c r="F35" s="2">
        <v>26672.3</v>
      </c>
      <c r="G35" s="2"/>
      <c r="H35" s="3" t="s">
        <v>91</v>
      </c>
      <c r="I35" s="3" t="s">
        <v>92</v>
      </c>
      <c r="J35" s="3" t="s">
        <v>20</v>
      </c>
      <c r="K35" s="3" t="s">
        <v>12</v>
      </c>
    </row>
    <row r="36" spans="1:11" ht="45.75" x14ac:dyDescent="0.25">
      <c r="A36" s="2" t="s">
        <v>93</v>
      </c>
      <c r="B36" s="3" t="s">
        <v>94</v>
      </c>
      <c r="C36" s="3" t="s">
        <v>60</v>
      </c>
      <c r="D36" s="3" t="s">
        <v>95</v>
      </c>
      <c r="E36" s="2"/>
      <c r="F36" s="2">
        <v>300.3</v>
      </c>
      <c r="G36" s="2"/>
      <c r="H36" s="6">
        <v>40807</v>
      </c>
      <c r="I36" s="2" t="s">
        <v>96</v>
      </c>
      <c r="J36" s="3" t="s">
        <v>20</v>
      </c>
      <c r="K36" s="3" t="s">
        <v>12</v>
      </c>
    </row>
    <row r="37" spans="1:11" ht="45.75" x14ac:dyDescent="0.25">
      <c r="A37" s="2">
        <v>13</v>
      </c>
      <c r="B37" s="3" t="s">
        <v>97</v>
      </c>
      <c r="C37" s="3" t="s">
        <v>60</v>
      </c>
      <c r="D37" s="3" t="s">
        <v>98</v>
      </c>
      <c r="E37" s="2"/>
      <c r="F37" s="2">
        <v>100</v>
      </c>
      <c r="G37" s="2"/>
      <c r="H37" s="6">
        <v>40869</v>
      </c>
      <c r="I37" s="3" t="s">
        <v>99</v>
      </c>
      <c r="J37" s="3" t="s">
        <v>20</v>
      </c>
      <c r="K37" s="3" t="s">
        <v>12</v>
      </c>
    </row>
    <row r="38" spans="1:11" ht="45.75" x14ac:dyDescent="0.25">
      <c r="A38" s="2" t="s">
        <v>100</v>
      </c>
      <c r="B38" s="2" t="s">
        <v>101</v>
      </c>
      <c r="C38" s="3" t="s">
        <v>60</v>
      </c>
      <c r="D38" s="3" t="s">
        <v>102</v>
      </c>
      <c r="E38" s="2"/>
      <c r="F38" s="2">
        <v>3158</v>
      </c>
      <c r="G38" s="2"/>
      <c r="H38" s="6">
        <v>43400</v>
      </c>
      <c r="I38" s="3" t="s">
        <v>103</v>
      </c>
      <c r="J38" s="3" t="s">
        <v>20</v>
      </c>
      <c r="K38" s="3" t="s">
        <v>12</v>
      </c>
    </row>
    <row r="39" spans="1:11" ht="45.75" x14ac:dyDescent="0.25">
      <c r="A39" s="2" t="s">
        <v>104</v>
      </c>
      <c r="B39" s="2" t="s">
        <v>105</v>
      </c>
      <c r="C39" s="3" t="s">
        <v>60</v>
      </c>
      <c r="D39" s="2"/>
      <c r="E39" s="2">
        <v>369</v>
      </c>
      <c r="F39" s="2"/>
      <c r="G39" s="2"/>
      <c r="H39" s="6">
        <v>44558</v>
      </c>
      <c r="I39" s="3" t="s">
        <v>106</v>
      </c>
      <c r="J39" s="3" t="s">
        <v>20</v>
      </c>
      <c r="K39" s="3" t="s">
        <v>12</v>
      </c>
    </row>
    <row r="40" spans="1:11" ht="45.75" x14ac:dyDescent="0.25">
      <c r="A40" s="2" t="s">
        <v>107</v>
      </c>
      <c r="B40" s="2" t="s">
        <v>108</v>
      </c>
      <c r="C40" s="3" t="s">
        <v>60</v>
      </c>
      <c r="D40" s="2"/>
      <c r="E40" s="2">
        <v>1480</v>
      </c>
      <c r="F40" s="2"/>
      <c r="G40" s="2"/>
      <c r="H40" s="6">
        <v>44558</v>
      </c>
      <c r="I40" s="3" t="s">
        <v>106</v>
      </c>
      <c r="J40" s="3" t="s">
        <v>20</v>
      </c>
      <c r="K40" s="3" t="s">
        <v>12</v>
      </c>
    </row>
    <row r="41" spans="1:11" ht="45.75" x14ac:dyDescent="0.25">
      <c r="A41" s="2" t="s">
        <v>109</v>
      </c>
      <c r="B41" s="2" t="s">
        <v>110</v>
      </c>
      <c r="C41" s="3" t="s">
        <v>60</v>
      </c>
      <c r="D41" s="2"/>
      <c r="E41" s="2">
        <v>924</v>
      </c>
      <c r="F41" s="2"/>
      <c r="G41" s="2"/>
      <c r="H41" s="6">
        <v>44558</v>
      </c>
      <c r="I41" s="3" t="s">
        <v>106</v>
      </c>
      <c r="J41" s="3" t="s">
        <v>20</v>
      </c>
      <c r="K41" s="3" t="s">
        <v>12</v>
      </c>
    </row>
    <row r="42" spans="1:11" ht="45.75" x14ac:dyDescent="0.25">
      <c r="A42" s="2" t="s">
        <v>111</v>
      </c>
      <c r="B42" s="2" t="s">
        <v>112</v>
      </c>
      <c r="C42" s="3" t="s">
        <v>60</v>
      </c>
      <c r="D42" s="2"/>
      <c r="E42" s="2">
        <v>786</v>
      </c>
      <c r="F42" s="2"/>
      <c r="G42" s="2"/>
      <c r="H42" s="6">
        <v>44558</v>
      </c>
      <c r="I42" s="3" t="s">
        <v>106</v>
      </c>
      <c r="J42" s="3" t="s">
        <v>20</v>
      </c>
      <c r="K42" s="3" t="s">
        <v>12</v>
      </c>
    </row>
    <row r="43" spans="1:11" ht="45.75" x14ac:dyDescent="0.25">
      <c r="A43" s="2" t="s">
        <v>113</v>
      </c>
      <c r="B43" s="2" t="s">
        <v>114</v>
      </c>
      <c r="C43" s="3" t="s">
        <v>60</v>
      </c>
      <c r="D43" s="2"/>
      <c r="E43" s="2">
        <v>394</v>
      </c>
      <c r="F43" s="2"/>
      <c r="G43" s="2"/>
      <c r="H43" s="6">
        <v>44558</v>
      </c>
      <c r="I43" s="3" t="s">
        <v>106</v>
      </c>
      <c r="J43" s="3" t="s">
        <v>20</v>
      </c>
      <c r="K43" s="3" t="s">
        <v>12</v>
      </c>
    </row>
    <row r="44" spans="1:11" ht="45.75" x14ac:dyDescent="0.25">
      <c r="A44" s="2" t="s">
        <v>115</v>
      </c>
      <c r="B44" s="2" t="s">
        <v>116</v>
      </c>
      <c r="C44" s="3" t="s">
        <v>60</v>
      </c>
      <c r="D44" s="2"/>
      <c r="E44" s="2">
        <v>2766</v>
      </c>
      <c r="F44" s="2"/>
      <c r="G44" s="2"/>
      <c r="H44" s="6">
        <v>44558</v>
      </c>
      <c r="I44" s="3" t="s">
        <v>106</v>
      </c>
      <c r="J44" s="3" t="s">
        <v>20</v>
      </c>
      <c r="K44" s="3" t="s">
        <v>12</v>
      </c>
    </row>
    <row r="45" spans="1:11" ht="45.75" x14ac:dyDescent="0.25">
      <c r="A45" s="2" t="s">
        <v>117</v>
      </c>
      <c r="B45" s="2" t="s">
        <v>118</v>
      </c>
      <c r="C45" s="3" t="s">
        <v>60</v>
      </c>
      <c r="D45" s="2"/>
      <c r="E45" s="2">
        <v>861</v>
      </c>
      <c r="F45" s="2"/>
      <c r="G45" s="2"/>
      <c r="H45" s="6">
        <v>44558</v>
      </c>
      <c r="I45" s="3" t="s">
        <v>106</v>
      </c>
      <c r="J45" s="3" t="s">
        <v>20</v>
      </c>
      <c r="K45" s="3" t="s">
        <v>12</v>
      </c>
    </row>
    <row r="46" spans="1:11" ht="45.75" x14ac:dyDescent="0.25">
      <c r="A46" s="2" t="s">
        <v>119</v>
      </c>
      <c r="B46" s="2" t="s">
        <v>120</v>
      </c>
      <c r="C46" s="3" t="s">
        <v>60</v>
      </c>
      <c r="D46" s="2"/>
      <c r="E46" s="2">
        <v>460</v>
      </c>
      <c r="F46" s="2"/>
      <c r="G46" s="2"/>
      <c r="H46" s="6">
        <v>44558</v>
      </c>
      <c r="I46" s="3" t="s">
        <v>106</v>
      </c>
      <c r="J46" s="3" t="s">
        <v>20</v>
      </c>
      <c r="K46" s="3" t="s">
        <v>12</v>
      </c>
    </row>
    <row r="47" spans="1:11" ht="45.75" x14ac:dyDescent="0.25">
      <c r="A47" s="2" t="s">
        <v>121</v>
      </c>
      <c r="B47" s="2" t="s">
        <v>122</v>
      </c>
      <c r="C47" s="3" t="s">
        <v>60</v>
      </c>
      <c r="D47" s="2"/>
      <c r="E47" s="2">
        <v>187</v>
      </c>
      <c r="F47" s="2"/>
      <c r="G47" s="2"/>
      <c r="H47" s="6">
        <v>44558</v>
      </c>
      <c r="I47" s="3" t="s">
        <v>106</v>
      </c>
      <c r="J47" s="3" t="s">
        <v>20</v>
      </c>
      <c r="K47" s="3" t="s">
        <v>12</v>
      </c>
    </row>
    <row r="48" spans="1:11" ht="45.75" x14ac:dyDescent="0.25">
      <c r="A48" s="2" t="s">
        <v>123</v>
      </c>
      <c r="B48" s="2" t="s">
        <v>124</v>
      </c>
      <c r="C48" s="3" t="s">
        <v>60</v>
      </c>
      <c r="D48" s="2"/>
      <c r="E48" s="2">
        <v>423</v>
      </c>
      <c r="F48" s="2"/>
      <c r="G48" s="2"/>
      <c r="H48" s="6">
        <v>44558</v>
      </c>
      <c r="I48" s="3" t="s">
        <v>106</v>
      </c>
      <c r="J48" s="3" t="s">
        <v>20</v>
      </c>
      <c r="K48" s="3" t="s">
        <v>12</v>
      </c>
    </row>
    <row r="49" spans="1:11" ht="45.75" x14ac:dyDescent="0.25">
      <c r="A49" s="2" t="s">
        <v>125</v>
      </c>
      <c r="B49" s="2" t="s">
        <v>126</v>
      </c>
      <c r="C49" s="3" t="s">
        <v>60</v>
      </c>
      <c r="D49" s="2"/>
      <c r="E49" s="2">
        <v>80</v>
      </c>
      <c r="F49" s="2"/>
      <c r="G49" s="2"/>
      <c r="H49" s="6">
        <v>44558</v>
      </c>
      <c r="I49" s="3" t="s">
        <v>106</v>
      </c>
      <c r="J49" s="3" t="s">
        <v>20</v>
      </c>
      <c r="K49" s="3" t="s">
        <v>12</v>
      </c>
    </row>
    <row r="50" spans="1:11" ht="45.75" x14ac:dyDescent="0.25">
      <c r="A50" s="2" t="s">
        <v>127</v>
      </c>
      <c r="B50" s="2" t="s">
        <v>128</v>
      </c>
      <c r="C50" s="3" t="s">
        <v>60</v>
      </c>
      <c r="D50" s="2"/>
      <c r="E50" s="2">
        <v>251</v>
      </c>
      <c r="F50" s="2"/>
      <c r="G50" s="2"/>
      <c r="H50" s="6">
        <v>44558</v>
      </c>
      <c r="I50" s="3" t="s">
        <v>106</v>
      </c>
      <c r="J50" s="3" t="s">
        <v>20</v>
      </c>
      <c r="K50" s="3" t="s">
        <v>12</v>
      </c>
    </row>
    <row r="51" spans="1:11" ht="45.75" x14ac:dyDescent="0.25">
      <c r="A51" s="2" t="s">
        <v>129</v>
      </c>
      <c r="B51" s="2" t="s">
        <v>130</v>
      </c>
      <c r="C51" s="3" t="s">
        <v>60</v>
      </c>
      <c r="D51" s="2"/>
      <c r="E51" s="2">
        <v>750</v>
      </c>
      <c r="F51" s="2"/>
      <c r="G51" s="2"/>
      <c r="H51" s="6">
        <v>44558</v>
      </c>
      <c r="I51" s="3" t="s">
        <v>106</v>
      </c>
      <c r="J51" s="3" t="s">
        <v>20</v>
      </c>
      <c r="K51" s="3" t="s">
        <v>12</v>
      </c>
    </row>
    <row r="52" spans="1:11" ht="45.75" x14ac:dyDescent="0.25">
      <c r="A52" s="2" t="s">
        <v>131</v>
      </c>
      <c r="B52" s="2" t="s">
        <v>132</v>
      </c>
      <c r="C52" s="3" t="s">
        <v>60</v>
      </c>
      <c r="D52" s="2"/>
      <c r="E52" s="2">
        <v>219</v>
      </c>
      <c r="F52" s="2"/>
      <c r="G52" s="2"/>
      <c r="H52" s="6">
        <v>44558</v>
      </c>
      <c r="I52" s="3" t="s">
        <v>106</v>
      </c>
      <c r="J52" s="3" t="s">
        <v>20</v>
      </c>
      <c r="K52" s="3" t="s">
        <v>12</v>
      </c>
    </row>
    <row r="53" spans="1:11" ht="45.75" x14ac:dyDescent="0.25">
      <c r="A53" s="2" t="s">
        <v>133</v>
      </c>
      <c r="B53" s="2" t="s">
        <v>134</v>
      </c>
      <c r="C53" s="3" t="s">
        <v>60</v>
      </c>
      <c r="D53" s="2"/>
      <c r="E53" s="2">
        <v>159</v>
      </c>
      <c r="F53" s="2"/>
      <c r="G53" s="2"/>
      <c r="H53" s="6">
        <v>44558</v>
      </c>
      <c r="I53" s="3" t="s">
        <v>106</v>
      </c>
      <c r="J53" s="3" t="s">
        <v>20</v>
      </c>
      <c r="K53" s="3" t="s">
        <v>12</v>
      </c>
    </row>
    <row r="54" spans="1:11" ht="45.75" x14ac:dyDescent="0.25">
      <c r="A54" s="2" t="s">
        <v>135</v>
      </c>
      <c r="B54" s="2" t="s">
        <v>136</v>
      </c>
      <c r="C54" s="2" t="s">
        <v>137</v>
      </c>
      <c r="D54" s="2"/>
      <c r="E54" s="2">
        <v>2145</v>
      </c>
      <c r="F54" s="2"/>
      <c r="G54" s="2"/>
      <c r="H54" s="6">
        <v>44558</v>
      </c>
      <c r="I54" s="3" t="s">
        <v>106</v>
      </c>
      <c r="J54" s="3" t="s">
        <v>20</v>
      </c>
      <c r="K54" s="3" t="s">
        <v>12</v>
      </c>
    </row>
    <row r="55" spans="1:11" ht="45.75" x14ac:dyDescent="0.25">
      <c r="A55" s="2" t="s">
        <v>138</v>
      </c>
      <c r="B55" s="2" t="s">
        <v>136</v>
      </c>
      <c r="C55" s="2" t="s">
        <v>46</v>
      </c>
      <c r="D55" s="2"/>
      <c r="E55" s="2">
        <v>5408</v>
      </c>
      <c r="F55" s="2"/>
      <c r="G55" s="2"/>
      <c r="H55" s="6">
        <v>44558</v>
      </c>
      <c r="I55" s="3" t="s">
        <v>106</v>
      </c>
      <c r="J55" s="3" t="s">
        <v>20</v>
      </c>
      <c r="K55" s="3" t="s">
        <v>12</v>
      </c>
    </row>
    <row r="56" spans="1:11" ht="45.75" x14ac:dyDescent="0.25">
      <c r="A56" s="2" t="s">
        <v>139</v>
      </c>
      <c r="B56" s="2" t="s">
        <v>118</v>
      </c>
      <c r="C56" s="2" t="s">
        <v>46</v>
      </c>
      <c r="D56" s="2"/>
      <c r="E56" s="2">
        <v>1241</v>
      </c>
      <c r="F56" s="2"/>
      <c r="G56" s="2"/>
      <c r="H56" s="6">
        <v>44558</v>
      </c>
      <c r="I56" s="3" t="s">
        <v>106</v>
      </c>
      <c r="J56" s="3" t="s">
        <v>20</v>
      </c>
      <c r="K56" s="3" t="s">
        <v>12</v>
      </c>
    </row>
    <row r="57" spans="1:11" ht="45.75" x14ac:dyDescent="0.25">
      <c r="A57" s="2" t="s">
        <v>140</v>
      </c>
      <c r="B57" s="2" t="s">
        <v>120</v>
      </c>
      <c r="C57" s="2" t="s">
        <v>46</v>
      </c>
      <c r="D57" s="2"/>
      <c r="E57" s="2">
        <v>223</v>
      </c>
      <c r="F57" s="2"/>
      <c r="G57" s="2"/>
      <c r="H57" s="6">
        <v>44558</v>
      </c>
      <c r="I57" s="3" t="s">
        <v>106</v>
      </c>
      <c r="J57" s="3" t="s">
        <v>20</v>
      </c>
      <c r="K57" s="3" t="s">
        <v>12</v>
      </c>
    </row>
    <row r="58" spans="1:11" ht="45.75" x14ac:dyDescent="0.25">
      <c r="A58" s="2" t="s">
        <v>141</v>
      </c>
      <c r="B58" s="2" t="s">
        <v>122</v>
      </c>
      <c r="C58" s="2" t="s">
        <v>46</v>
      </c>
      <c r="D58" s="2"/>
      <c r="E58" s="2">
        <v>195</v>
      </c>
      <c r="F58" s="2"/>
      <c r="G58" s="2"/>
      <c r="H58" s="6">
        <v>44558</v>
      </c>
      <c r="I58" s="3" t="s">
        <v>106</v>
      </c>
      <c r="J58" s="3" t="s">
        <v>20</v>
      </c>
      <c r="K58" s="3" t="s">
        <v>12</v>
      </c>
    </row>
    <row r="59" spans="1:11" ht="45.75" x14ac:dyDescent="0.25">
      <c r="A59" s="2" t="s">
        <v>142</v>
      </c>
      <c r="B59" s="2" t="s">
        <v>124</v>
      </c>
      <c r="C59" s="2" t="s">
        <v>46</v>
      </c>
      <c r="D59" s="2"/>
      <c r="E59" s="2">
        <v>235</v>
      </c>
      <c r="F59" s="2"/>
      <c r="G59" s="2"/>
      <c r="H59" s="6">
        <v>44558</v>
      </c>
      <c r="I59" s="3" t="s">
        <v>106</v>
      </c>
      <c r="J59" s="3" t="s">
        <v>20</v>
      </c>
      <c r="K59" s="3" t="s">
        <v>12</v>
      </c>
    </row>
    <row r="60" spans="1:11" ht="45.75" x14ac:dyDescent="0.25">
      <c r="A60" s="2" t="s">
        <v>143</v>
      </c>
      <c r="B60" s="2" t="s">
        <v>126</v>
      </c>
      <c r="C60" s="2" t="s">
        <v>46</v>
      </c>
      <c r="D60" s="2"/>
      <c r="E60" s="2">
        <v>189</v>
      </c>
      <c r="F60" s="2"/>
      <c r="G60" s="2"/>
      <c r="H60" s="6">
        <v>44558</v>
      </c>
      <c r="I60" s="3" t="s">
        <v>106</v>
      </c>
      <c r="J60" s="3" t="s">
        <v>20</v>
      </c>
      <c r="K60" s="3" t="s">
        <v>12</v>
      </c>
    </row>
    <row r="61" spans="1:11" ht="45.75" x14ac:dyDescent="0.25">
      <c r="A61" s="2" t="s">
        <v>144</v>
      </c>
      <c r="B61" s="2" t="s">
        <v>128</v>
      </c>
      <c r="C61" s="2" t="s">
        <v>46</v>
      </c>
      <c r="D61" s="2"/>
      <c r="E61" s="2">
        <v>353</v>
      </c>
      <c r="F61" s="2"/>
      <c r="G61" s="2"/>
      <c r="H61" s="6">
        <v>44558</v>
      </c>
      <c r="I61" s="3" t="s">
        <v>106</v>
      </c>
      <c r="J61" s="3" t="s">
        <v>20</v>
      </c>
      <c r="K61" s="3" t="s">
        <v>12</v>
      </c>
    </row>
    <row r="62" spans="1:11" ht="45.75" x14ac:dyDescent="0.25">
      <c r="A62" s="2" t="s">
        <v>145</v>
      </c>
      <c r="B62" s="2" t="s">
        <v>136</v>
      </c>
      <c r="C62" s="2" t="s">
        <v>29</v>
      </c>
      <c r="D62" s="2"/>
      <c r="E62" s="2">
        <v>5715</v>
      </c>
      <c r="F62" s="2"/>
      <c r="G62" s="2"/>
      <c r="H62" s="6">
        <v>44558</v>
      </c>
      <c r="I62" s="3" t="s">
        <v>106</v>
      </c>
      <c r="J62" s="3" t="s">
        <v>20</v>
      </c>
      <c r="K62" s="3" t="s">
        <v>12</v>
      </c>
    </row>
    <row r="63" spans="1:11" ht="45.75" x14ac:dyDescent="0.25">
      <c r="A63" s="2" t="s">
        <v>146</v>
      </c>
      <c r="B63" s="2" t="s">
        <v>118</v>
      </c>
      <c r="C63" s="2" t="s">
        <v>29</v>
      </c>
      <c r="D63" s="2"/>
      <c r="E63" s="2">
        <v>444</v>
      </c>
      <c r="F63" s="2"/>
      <c r="G63" s="2"/>
      <c r="H63" s="6">
        <v>44558</v>
      </c>
      <c r="I63" s="3" t="s">
        <v>106</v>
      </c>
      <c r="J63" s="3" t="s">
        <v>20</v>
      </c>
      <c r="K63" s="3" t="s">
        <v>12</v>
      </c>
    </row>
    <row r="64" spans="1:11" ht="45.75" x14ac:dyDescent="0.25">
      <c r="A64" s="2" t="s">
        <v>147</v>
      </c>
      <c r="B64" s="2" t="s">
        <v>120</v>
      </c>
      <c r="C64" s="2" t="s">
        <v>29</v>
      </c>
      <c r="E64" s="2">
        <v>930</v>
      </c>
      <c r="H64" s="6">
        <v>44558</v>
      </c>
      <c r="I64" s="3" t="s">
        <v>106</v>
      </c>
      <c r="J64" s="3" t="s">
        <v>20</v>
      </c>
      <c r="K64" s="3" t="s">
        <v>12</v>
      </c>
    </row>
    <row r="65" spans="1:11" ht="45.75" x14ac:dyDescent="0.25">
      <c r="A65" s="2" t="s">
        <v>481</v>
      </c>
      <c r="B65" s="17" t="s">
        <v>482</v>
      </c>
      <c r="C65" s="17" t="s">
        <v>483</v>
      </c>
      <c r="E65" s="2"/>
      <c r="F65" s="2">
        <v>579.70000000000005</v>
      </c>
      <c r="G65" s="2"/>
      <c r="H65" s="6" t="s">
        <v>484</v>
      </c>
      <c r="I65" s="17" t="s">
        <v>485</v>
      </c>
      <c r="J65" s="17" t="s">
        <v>20</v>
      </c>
      <c r="K65" s="17" t="s">
        <v>12</v>
      </c>
    </row>
    <row r="66" spans="1:11" x14ac:dyDescent="0.25">
      <c r="B66" s="5" t="s">
        <v>37</v>
      </c>
      <c r="E66" s="5">
        <f>E25+E26+E27+E28+E29+E30+E31+E32+E33+E34+E35+E36+E37+E38+E39+E40+E41+E42+E43+E44+E45+E46+E47+E48+E49+E50+E51+E52+E53+E54+E55+E56+E57+E58+E59+E60+E61+E62+E63+E64</f>
        <v>38446</v>
      </c>
      <c r="F66" s="5">
        <f>F25+F26+F27+F28+F29+F30+F31+F32+F33+F34+F35+F36+F37+F38+F39+F40+F41+F42+F43+F44+F45+F46+F47+F48+F49+F50+F51+F52+F53+F54+F55+F56+F57+F58+F59+F60+F61+F62+F63+F64+F65</f>
        <v>35463.799999999996</v>
      </c>
      <c r="H66" s="6"/>
      <c r="I66" s="3"/>
      <c r="J66" s="3"/>
      <c r="K66" s="3"/>
    </row>
    <row r="67" spans="1:11" x14ac:dyDescent="0.25">
      <c r="A67" s="19" t="s">
        <v>148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45.75" x14ac:dyDescent="0.25">
      <c r="A68" s="2">
        <v>1</v>
      </c>
      <c r="B68" s="3" t="s">
        <v>149</v>
      </c>
      <c r="C68" s="3" t="s">
        <v>150</v>
      </c>
      <c r="D68" s="2" t="s">
        <v>151</v>
      </c>
      <c r="E68" s="2">
        <v>20000</v>
      </c>
      <c r="F68" s="2"/>
      <c r="G68" s="2"/>
      <c r="H68" s="6">
        <v>43150</v>
      </c>
      <c r="I68" s="3" t="s">
        <v>152</v>
      </c>
      <c r="J68" s="3" t="s">
        <v>20</v>
      </c>
      <c r="K68" s="3" t="s">
        <v>12</v>
      </c>
    </row>
    <row r="69" spans="1:11" ht="57" x14ac:dyDescent="0.25">
      <c r="A69" s="2">
        <v>2</v>
      </c>
      <c r="B69" s="3" t="s">
        <v>149</v>
      </c>
      <c r="C69" s="3" t="s">
        <v>153</v>
      </c>
      <c r="D69" s="2" t="s">
        <v>154</v>
      </c>
      <c r="E69" s="2">
        <v>719</v>
      </c>
      <c r="F69" s="2"/>
      <c r="G69" s="2"/>
      <c r="H69" s="6">
        <v>43150</v>
      </c>
      <c r="I69" s="3" t="s">
        <v>152</v>
      </c>
      <c r="J69" s="3" t="s">
        <v>20</v>
      </c>
      <c r="K69" s="3" t="s">
        <v>12</v>
      </c>
    </row>
    <row r="70" spans="1:11" ht="68.25" x14ac:dyDescent="0.25">
      <c r="A70" s="2">
        <v>3</v>
      </c>
      <c r="B70" s="3" t="s">
        <v>149</v>
      </c>
      <c r="C70" s="3" t="s">
        <v>155</v>
      </c>
      <c r="D70" s="2" t="s">
        <v>156</v>
      </c>
      <c r="E70" s="2">
        <v>802</v>
      </c>
      <c r="F70" s="2"/>
      <c r="G70" s="2"/>
      <c r="H70" s="6">
        <v>43150</v>
      </c>
      <c r="I70" s="3" t="s">
        <v>152</v>
      </c>
      <c r="J70" s="3" t="s">
        <v>20</v>
      </c>
      <c r="K70" s="3" t="s">
        <v>12</v>
      </c>
    </row>
    <row r="71" spans="1:11" x14ac:dyDescent="0.25">
      <c r="A71" s="2"/>
      <c r="B71" s="5" t="s">
        <v>37</v>
      </c>
      <c r="C71" s="5"/>
      <c r="D71" s="5"/>
      <c r="E71" s="5">
        <v>21521</v>
      </c>
      <c r="F71" s="5"/>
      <c r="G71" s="2"/>
      <c r="H71" s="2"/>
      <c r="I71" s="2"/>
      <c r="J71" s="2"/>
      <c r="K71" s="2"/>
    </row>
    <row r="72" spans="1:11" x14ac:dyDescent="0.25">
      <c r="A72" s="2"/>
      <c r="B72" s="5"/>
      <c r="C72" s="5"/>
      <c r="D72" s="5"/>
      <c r="E72" s="5"/>
      <c r="F72" s="5"/>
      <c r="G72" s="2"/>
      <c r="H72" s="2"/>
      <c r="I72" s="2"/>
      <c r="J72" s="2"/>
      <c r="K72" s="2"/>
    </row>
    <row r="73" spans="1:11" x14ac:dyDescent="0.25">
      <c r="A73" s="2"/>
      <c r="B73" s="5"/>
      <c r="C73" s="5"/>
      <c r="D73" s="5"/>
      <c r="E73" s="5"/>
      <c r="F73" s="5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</sheetData>
  <mergeCells count="6">
    <mergeCell ref="A5:K5"/>
    <mergeCell ref="A3:K3"/>
    <mergeCell ref="A2:K2"/>
    <mergeCell ref="A14:K14"/>
    <mergeCell ref="A67:K67"/>
    <mergeCell ref="A24:K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5"/>
  <sheetViews>
    <sheetView workbookViewId="0">
      <selection activeCell="G155" sqref="G155"/>
    </sheetView>
  </sheetViews>
  <sheetFormatPr defaultRowHeight="15" x14ac:dyDescent="0.25"/>
  <cols>
    <col min="1" max="1" width="5" customWidth="1"/>
    <col min="2" max="2" width="12.85546875" customWidth="1"/>
    <col min="3" max="3" width="10.28515625" customWidth="1"/>
    <col min="4" max="4" width="12.5703125" customWidth="1"/>
    <col min="5" max="5" width="14" customWidth="1"/>
    <col min="6" max="6" width="11" customWidth="1"/>
    <col min="7" max="7" width="10.140625" customWidth="1"/>
    <col min="8" max="8" width="11.85546875" customWidth="1"/>
    <col min="9" max="9" width="14" customWidth="1"/>
    <col min="10" max="10" width="14.85546875" customWidth="1"/>
    <col min="11" max="11" width="9.140625" hidden="1" customWidth="1"/>
    <col min="12" max="12" width="13.5703125" customWidth="1"/>
  </cols>
  <sheetData>
    <row r="3" spans="1:12" x14ac:dyDescent="0.25">
      <c r="F3" s="26" t="s">
        <v>158</v>
      </c>
      <c r="G3" s="20"/>
    </row>
    <row r="4" spans="1:12" ht="24" customHeight="1" x14ac:dyDescent="0.25">
      <c r="A4" s="21" t="s">
        <v>457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0"/>
    </row>
    <row r="6" spans="1:12" ht="102" x14ac:dyDescent="0.25">
      <c r="A6" s="2" t="s">
        <v>1</v>
      </c>
      <c r="B6" s="3" t="s">
        <v>159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164</v>
      </c>
      <c r="H6" s="3" t="s">
        <v>165</v>
      </c>
      <c r="I6" s="3" t="s">
        <v>9</v>
      </c>
      <c r="J6" s="27" t="s">
        <v>166</v>
      </c>
      <c r="K6" s="28"/>
      <c r="L6" s="3" t="s">
        <v>167</v>
      </c>
    </row>
    <row r="7" spans="1:12" x14ac:dyDescent="0.25">
      <c r="A7" s="2"/>
      <c r="B7" s="3"/>
      <c r="C7" s="3"/>
      <c r="D7" s="29" t="s">
        <v>168</v>
      </c>
      <c r="E7" s="30"/>
      <c r="F7" s="30"/>
      <c r="G7" s="30"/>
      <c r="H7" s="30"/>
      <c r="I7" s="30"/>
      <c r="J7" s="3"/>
      <c r="K7" s="7"/>
      <c r="L7" s="3"/>
    </row>
    <row r="8" spans="1:12" ht="45.75" x14ac:dyDescent="0.25">
      <c r="A8" s="2">
        <v>1</v>
      </c>
      <c r="B8" s="3" t="s">
        <v>169</v>
      </c>
      <c r="C8" s="2">
        <v>1010001</v>
      </c>
      <c r="D8" s="2"/>
      <c r="E8" s="2"/>
      <c r="F8" s="2">
        <v>5.3</v>
      </c>
      <c r="G8" s="2"/>
      <c r="H8" s="2" t="s">
        <v>18</v>
      </c>
      <c r="I8" s="3" t="s">
        <v>170</v>
      </c>
      <c r="J8" s="3" t="s">
        <v>20</v>
      </c>
      <c r="K8" s="2"/>
      <c r="L8" s="3" t="s">
        <v>12</v>
      </c>
    </row>
    <row r="9" spans="1:12" ht="45.75" x14ac:dyDescent="0.25">
      <c r="A9" s="2">
        <v>2</v>
      </c>
      <c r="B9" s="3" t="s">
        <v>171</v>
      </c>
      <c r="C9" s="2">
        <v>310103011</v>
      </c>
      <c r="D9" s="2"/>
      <c r="E9" s="2"/>
      <c r="F9" s="2">
        <v>95.7</v>
      </c>
      <c r="G9" s="2"/>
      <c r="H9" s="2" t="s">
        <v>18</v>
      </c>
      <c r="I9" s="3" t="s">
        <v>170</v>
      </c>
      <c r="J9" s="3" t="s">
        <v>20</v>
      </c>
      <c r="K9" s="2"/>
      <c r="L9" s="3" t="s">
        <v>12</v>
      </c>
    </row>
    <row r="10" spans="1:12" x14ac:dyDescent="0.25">
      <c r="A10" s="2"/>
      <c r="B10" s="5" t="s">
        <v>37</v>
      </c>
      <c r="C10" s="2"/>
      <c r="D10" s="2"/>
      <c r="E10" s="2"/>
      <c r="F10" s="5">
        <f>F8+F9</f>
        <v>101</v>
      </c>
      <c r="G10" s="2"/>
      <c r="H10" s="2"/>
      <c r="I10" s="2"/>
      <c r="J10" s="2"/>
      <c r="K10" s="2"/>
    </row>
    <row r="11" spans="1:12" x14ac:dyDescent="0.25">
      <c r="A11" s="2"/>
      <c r="B11" s="2"/>
      <c r="C11" s="2"/>
      <c r="D11" s="19" t="s">
        <v>172</v>
      </c>
      <c r="E11" s="20"/>
      <c r="F11" s="20"/>
      <c r="G11" s="20"/>
      <c r="H11" s="20"/>
      <c r="I11" s="20"/>
      <c r="J11" s="2"/>
      <c r="K11" s="2"/>
    </row>
    <row r="12" spans="1:12" ht="45.75" x14ac:dyDescent="0.25">
      <c r="A12" s="2">
        <v>1</v>
      </c>
      <c r="B12" s="3" t="s">
        <v>173</v>
      </c>
      <c r="C12" s="2">
        <v>10104096</v>
      </c>
      <c r="D12" s="2"/>
      <c r="E12" s="2"/>
      <c r="F12" s="2">
        <v>5.3</v>
      </c>
      <c r="G12" s="2"/>
      <c r="H12" s="2" t="s">
        <v>18</v>
      </c>
      <c r="I12" s="3" t="s">
        <v>170</v>
      </c>
      <c r="J12" s="3" t="s">
        <v>20</v>
      </c>
      <c r="K12" s="2"/>
      <c r="L12" s="3" t="s">
        <v>12</v>
      </c>
    </row>
    <row r="13" spans="1:12" ht="45.75" x14ac:dyDescent="0.25">
      <c r="A13" s="2">
        <v>2</v>
      </c>
      <c r="B13" s="3" t="s">
        <v>458</v>
      </c>
      <c r="C13" s="13" t="s">
        <v>459</v>
      </c>
      <c r="D13" s="2"/>
      <c r="E13" s="2"/>
      <c r="F13" s="2">
        <v>140</v>
      </c>
      <c r="G13" s="2"/>
      <c r="H13" s="2" t="s">
        <v>460</v>
      </c>
      <c r="I13" s="3" t="s">
        <v>461</v>
      </c>
      <c r="J13" s="3" t="s">
        <v>20</v>
      </c>
      <c r="K13" s="2"/>
      <c r="L13" s="3" t="s">
        <v>12</v>
      </c>
    </row>
    <row r="14" spans="1:12" ht="45.75" x14ac:dyDescent="0.25">
      <c r="A14" s="2">
        <v>3</v>
      </c>
      <c r="B14" s="3" t="s">
        <v>174</v>
      </c>
      <c r="C14" s="2">
        <v>1013400004</v>
      </c>
      <c r="D14" s="2"/>
      <c r="E14" s="2"/>
      <c r="F14" s="2">
        <v>7.4</v>
      </c>
      <c r="G14" s="2"/>
      <c r="H14" s="2" t="s">
        <v>18</v>
      </c>
      <c r="I14" s="3" t="s">
        <v>170</v>
      </c>
      <c r="J14" s="3" t="s">
        <v>20</v>
      </c>
      <c r="K14" s="2"/>
      <c r="L14" s="3" t="s">
        <v>12</v>
      </c>
    </row>
    <row r="15" spans="1:12" ht="79.5" x14ac:dyDescent="0.25">
      <c r="A15" s="2">
        <v>4</v>
      </c>
      <c r="B15" s="3" t="s">
        <v>175</v>
      </c>
      <c r="C15" s="2">
        <v>1013400003</v>
      </c>
      <c r="D15" s="2"/>
      <c r="E15" s="2"/>
      <c r="F15" s="2">
        <v>45.7</v>
      </c>
      <c r="G15" s="2"/>
      <c r="H15" s="2" t="s">
        <v>176</v>
      </c>
      <c r="I15" s="2" t="s">
        <v>177</v>
      </c>
      <c r="J15" s="3" t="s">
        <v>58</v>
      </c>
      <c r="K15" s="2"/>
      <c r="L15" s="3" t="s">
        <v>12</v>
      </c>
    </row>
    <row r="16" spans="1:12" ht="45.75" x14ac:dyDescent="0.25">
      <c r="A16" s="2">
        <v>5</v>
      </c>
      <c r="B16" s="3" t="s">
        <v>178</v>
      </c>
      <c r="C16" s="2">
        <v>1013600002</v>
      </c>
      <c r="D16" s="2"/>
      <c r="E16" s="2"/>
      <c r="F16" s="2">
        <v>6.9</v>
      </c>
      <c r="G16" s="2"/>
      <c r="H16" s="2" t="s">
        <v>179</v>
      </c>
      <c r="I16" s="2" t="s">
        <v>180</v>
      </c>
      <c r="J16" s="3" t="s">
        <v>20</v>
      </c>
      <c r="K16" s="2"/>
      <c r="L16" s="3" t="s">
        <v>12</v>
      </c>
    </row>
    <row r="17" spans="1:12" ht="45.75" x14ac:dyDescent="0.25">
      <c r="A17" s="2">
        <v>6</v>
      </c>
      <c r="B17" s="2" t="s">
        <v>181</v>
      </c>
      <c r="C17" s="2">
        <v>11013400001</v>
      </c>
      <c r="D17" s="2"/>
      <c r="E17" s="2"/>
      <c r="F17" s="2">
        <v>5.7</v>
      </c>
      <c r="G17" s="2"/>
      <c r="H17" s="2" t="s">
        <v>18</v>
      </c>
      <c r="I17" s="3" t="s">
        <v>170</v>
      </c>
      <c r="J17" s="3" t="s">
        <v>20</v>
      </c>
      <c r="K17" s="2"/>
      <c r="L17" s="3" t="s">
        <v>12</v>
      </c>
    </row>
    <row r="18" spans="1:12" ht="45.75" x14ac:dyDescent="0.25">
      <c r="A18" s="2">
        <v>7</v>
      </c>
      <c r="B18" s="3" t="s">
        <v>182</v>
      </c>
      <c r="C18" s="2">
        <v>11011800021</v>
      </c>
      <c r="D18" s="2"/>
      <c r="E18" s="2"/>
      <c r="F18" s="2">
        <v>5</v>
      </c>
      <c r="G18" s="2"/>
      <c r="H18" s="2" t="s">
        <v>183</v>
      </c>
      <c r="I18" s="3" t="s">
        <v>184</v>
      </c>
      <c r="J18" s="3" t="s">
        <v>20</v>
      </c>
      <c r="K18" s="2"/>
      <c r="L18" s="3" t="s">
        <v>12</v>
      </c>
    </row>
    <row r="19" spans="1:12" ht="45.75" x14ac:dyDescent="0.25">
      <c r="A19" s="2">
        <v>8</v>
      </c>
      <c r="B19" s="3" t="s">
        <v>185</v>
      </c>
      <c r="C19" s="2">
        <v>1101800023</v>
      </c>
      <c r="D19" s="2"/>
      <c r="E19" s="2"/>
      <c r="F19" s="2">
        <v>14.7</v>
      </c>
      <c r="G19" s="2"/>
      <c r="H19" s="2" t="s">
        <v>183</v>
      </c>
      <c r="I19" s="3" t="s">
        <v>184</v>
      </c>
      <c r="J19" s="3" t="s">
        <v>20</v>
      </c>
      <c r="K19" s="2"/>
      <c r="L19" s="3" t="s">
        <v>12</v>
      </c>
    </row>
    <row r="20" spans="1:12" ht="45.75" x14ac:dyDescent="0.25">
      <c r="A20" s="2">
        <v>9</v>
      </c>
      <c r="B20" s="3" t="s">
        <v>186</v>
      </c>
      <c r="C20" s="2">
        <v>1101800022</v>
      </c>
      <c r="D20" s="2"/>
      <c r="E20" s="2"/>
      <c r="F20" s="2">
        <v>11</v>
      </c>
      <c r="G20" s="2"/>
      <c r="H20" s="2" t="s">
        <v>183</v>
      </c>
      <c r="I20" s="3" t="s">
        <v>184</v>
      </c>
      <c r="J20" s="3" t="s">
        <v>20</v>
      </c>
      <c r="K20" s="2"/>
      <c r="L20" s="3" t="s">
        <v>12</v>
      </c>
    </row>
    <row r="21" spans="1:12" ht="45.75" x14ac:dyDescent="0.25">
      <c r="A21" s="2">
        <v>10</v>
      </c>
      <c r="B21" s="2" t="s">
        <v>187</v>
      </c>
      <c r="C21" s="2">
        <v>11011800020</v>
      </c>
      <c r="D21" s="2"/>
      <c r="E21" s="2"/>
      <c r="F21" s="2">
        <v>3.5</v>
      </c>
      <c r="G21" s="2"/>
      <c r="H21" s="2" t="s">
        <v>188</v>
      </c>
      <c r="I21" s="2" t="s">
        <v>189</v>
      </c>
      <c r="J21" s="3" t="s">
        <v>20</v>
      </c>
      <c r="K21" s="2"/>
      <c r="L21" s="3" t="s">
        <v>12</v>
      </c>
    </row>
    <row r="22" spans="1:12" ht="45.75" x14ac:dyDescent="0.25">
      <c r="A22" s="2">
        <v>11</v>
      </c>
      <c r="B22" s="3" t="s">
        <v>190</v>
      </c>
      <c r="C22" s="2">
        <v>1013600003</v>
      </c>
      <c r="D22" s="2"/>
      <c r="E22" s="2"/>
      <c r="F22" s="2">
        <v>9.6</v>
      </c>
      <c r="G22" s="2"/>
      <c r="H22" s="2" t="s">
        <v>179</v>
      </c>
      <c r="I22" s="2" t="s">
        <v>180</v>
      </c>
      <c r="J22" s="3" t="s">
        <v>20</v>
      </c>
      <c r="K22" s="2"/>
      <c r="L22" s="3" t="s">
        <v>12</v>
      </c>
    </row>
    <row r="23" spans="1:12" ht="45.75" x14ac:dyDescent="0.25">
      <c r="A23" s="2">
        <v>12</v>
      </c>
      <c r="B23" s="3" t="s">
        <v>191</v>
      </c>
      <c r="C23" s="2">
        <v>1013400014</v>
      </c>
      <c r="D23" s="2"/>
      <c r="E23" s="2"/>
      <c r="F23" s="2">
        <v>6.4</v>
      </c>
      <c r="G23" s="2"/>
      <c r="H23" s="2" t="s">
        <v>179</v>
      </c>
      <c r="I23" s="2" t="s">
        <v>180</v>
      </c>
      <c r="J23" s="3" t="s">
        <v>20</v>
      </c>
      <c r="K23" s="2"/>
      <c r="L23" s="3" t="s">
        <v>12</v>
      </c>
    </row>
    <row r="24" spans="1:12" ht="45.75" x14ac:dyDescent="0.25">
      <c r="A24" s="2">
        <v>13</v>
      </c>
      <c r="B24" s="3" t="s">
        <v>192</v>
      </c>
      <c r="C24" s="2">
        <v>1013400011</v>
      </c>
      <c r="D24" s="2"/>
      <c r="E24" s="2"/>
      <c r="F24" s="2">
        <v>9.1999999999999993</v>
      </c>
      <c r="G24" s="2"/>
      <c r="H24" s="2" t="s">
        <v>179</v>
      </c>
      <c r="I24" s="2" t="s">
        <v>180</v>
      </c>
      <c r="J24" s="3" t="s">
        <v>20</v>
      </c>
      <c r="K24" s="2"/>
      <c r="L24" s="3" t="s">
        <v>12</v>
      </c>
    </row>
    <row r="25" spans="1:12" ht="45.75" x14ac:dyDescent="0.25">
      <c r="A25" s="2">
        <v>14</v>
      </c>
      <c r="B25" s="3" t="s">
        <v>193</v>
      </c>
      <c r="C25" s="2">
        <v>1013400008</v>
      </c>
      <c r="D25" s="2"/>
      <c r="E25" s="2"/>
      <c r="F25" s="2">
        <v>4.8</v>
      </c>
      <c r="G25" s="2"/>
      <c r="H25" s="2" t="s">
        <v>179</v>
      </c>
      <c r="I25" s="2" t="s">
        <v>180</v>
      </c>
      <c r="J25" s="3" t="s">
        <v>20</v>
      </c>
      <c r="K25" s="2"/>
      <c r="L25" s="3" t="s">
        <v>12</v>
      </c>
    </row>
    <row r="26" spans="1:12" ht="45.75" x14ac:dyDescent="0.25">
      <c r="A26" s="2">
        <v>15</v>
      </c>
      <c r="B26" s="3" t="s">
        <v>194</v>
      </c>
      <c r="C26" s="2">
        <v>1013600005</v>
      </c>
      <c r="D26" s="2"/>
      <c r="E26" s="2"/>
      <c r="F26" s="2">
        <v>16.2</v>
      </c>
      <c r="G26" s="2"/>
      <c r="H26" s="2" t="s">
        <v>195</v>
      </c>
      <c r="I26" s="3" t="s">
        <v>196</v>
      </c>
      <c r="J26" s="3" t="s">
        <v>20</v>
      </c>
      <c r="K26" s="2"/>
      <c r="L26" s="3" t="s">
        <v>12</v>
      </c>
    </row>
    <row r="27" spans="1:12" ht="34.5" x14ac:dyDescent="0.25">
      <c r="A27" s="2">
        <v>16</v>
      </c>
      <c r="B27" s="3" t="s">
        <v>197</v>
      </c>
      <c r="C27" s="2">
        <v>1013400009</v>
      </c>
      <c r="D27" s="2"/>
      <c r="E27" s="2"/>
      <c r="F27" s="2">
        <v>31.5</v>
      </c>
      <c r="G27" s="2"/>
      <c r="H27" s="2" t="s">
        <v>198</v>
      </c>
      <c r="I27" s="3" t="s">
        <v>199</v>
      </c>
      <c r="J27" s="3" t="s">
        <v>20</v>
      </c>
      <c r="K27" s="2"/>
      <c r="L27" s="3" t="s">
        <v>200</v>
      </c>
    </row>
    <row r="28" spans="1:12" ht="45.75" x14ac:dyDescent="0.25">
      <c r="A28" s="2">
        <v>17</v>
      </c>
      <c r="B28" s="3" t="s">
        <v>201</v>
      </c>
      <c r="C28" s="2">
        <v>1013800002</v>
      </c>
      <c r="D28" s="2"/>
      <c r="E28" s="2"/>
      <c r="F28" s="2">
        <v>9.3000000000000007</v>
      </c>
      <c r="G28" s="2"/>
      <c r="H28" s="2" t="s">
        <v>195</v>
      </c>
      <c r="I28" s="2" t="s">
        <v>196</v>
      </c>
      <c r="J28" s="3" t="s">
        <v>20</v>
      </c>
      <c r="K28" s="2"/>
      <c r="L28" s="3" t="s">
        <v>12</v>
      </c>
    </row>
    <row r="29" spans="1:12" ht="34.5" x14ac:dyDescent="0.25">
      <c r="A29" s="2">
        <v>18</v>
      </c>
      <c r="B29" s="3" t="s">
        <v>202</v>
      </c>
      <c r="C29" s="2">
        <v>1013400015</v>
      </c>
      <c r="D29" s="2"/>
      <c r="E29" s="2"/>
      <c r="F29" s="2">
        <v>19.899999999999999</v>
      </c>
      <c r="G29" s="2"/>
      <c r="H29" s="2" t="s">
        <v>203</v>
      </c>
      <c r="I29" s="3" t="s">
        <v>204</v>
      </c>
      <c r="J29" s="3" t="s">
        <v>20</v>
      </c>
      <c r="K29" s="2"/>
      <c r="L29" s="3" t="s">
        <v>200</v>
      </c>
    </row>
    <row r="30" spans="1:12" ht="79.5" x14ac:dyDescent="0.25">
      <c r="A30" s="2">
        <v>19</v>
      </c>
      <c r="B30" s="3" t="s">
        <v>205</v>
      </c>
      <c r="C30" s="2">
        <v>11013400007</v>
      </c>
      <c r="D30" s="2"/>
      <c r="E30" s="2"/>
      <c r="F30" s="2">
        <v>28.9</v>
      </c>
      <c r="G30" s="2"/>
      <c r="H30" s="2" t="s">
        <v>206</v>
      </c>
      <c r="I30" s="3" t="s">
        <v>207</v>
      </c>
      <c r="J30" s="3" t="s">
        <v>58</v>
      </c>
      <c r="K30" s="2"/>
      <c r="L30" s="3" t="s">
        <v>12</v>
      </c>
    </row>
    <row r="31" spans="1:12" ht="45.75" x14ac:dyDescent="0.25">
      <c r="A31" s="2">
        <v>20</v>
      </c>
      <c r="B31" s="2" t="s">
        <v>208</v>
      </c>
      <c r="C31" s="2">
        <v>10104111</v>
      </c>
      <c r="D31" s="2"/>
      <c r="E31" s="2"/>
      <c r="F31" s="2">
        <v>7.8</v>
      </c>
      <c r="G31" s="2"/>
      <c r="H31" s="2" t="s">
        <v>209</v>
      </c>
      <c r="I31" s="3" t="s">
        <v>210</v>
      </c>
      <c r="J31" s="3" t="s">
        <v>20</v>
      </c>
      <c r="K31" s="2"/>
      <c r="L31" s="3" t="s">
        <v>12</v>
      </c>
    </row>
    <row r="32" spans="1:12" ht="45.75" x14ac:dyDescent="0.25">
      <c r="A32" s="2">
        <v>21</v>
      </c>
      <c r="B32" s="3" t="s">
        <v>211</v>
      </c>
      <c r="C32" s="2">
        <v>1013400017</v>
      </c>
      <c r="D32" s="2"/>
      <c r="E32" s="2"/>
      <c r="F32" s="2">
        <v>6.5</v>
      </c>
      <c r="G32" s="2"/>
      <c r="H32" s="2" t="s">
        <v>212</v>
      </c>
      <c r="I32" s="2" t="s">
        <v>213</v>
      </c>
      <c r="J32" s="3" t="s">
        <v>20</v>
      </c>
      <c r="K32" s="2"/>
      <c r="L32" s="3" t="s">
        <v>200</v>
      </c>
    </row>
    <row r="33" spans="1:12" ht="45.75" x14ac:dyDescent="0.25">
      <c r="A33" s="2">
        <v>22</v>
      </c>
      <c r="B33" s="3" t="s">
        <v>214</v>
      </c>
      <c r="C33" s="2">
        <v>10104112</v>
      </c>
      <c r="D33" s="2"/>
      <c r="E33" s="2"/>
      <c r="F33" s="2">
        <v>7.2</v>
      </c>
      <c r="G33" s="2"/>
      <c r="H33" s="2" t="s">
        <v>209</v>
      </c>
      <c r="I33" s="3" t="s">
        <v>210</v>
      </c>
      <c r="J33" s="3" t="s">
        <v>20</v>
      </c>
      <c r="K33" s="2"/>
      <c r="L33" s="3" t="s">
        <v>12</v>
      </c>
    </row>
    <row r="34" spans="1:12" ht="57" x14ac:dyDescent="0.25">
      <c r="A34" s="2">
        <v>23</v>
      </c>
      <c r="B34" s="16" t="s">
        <v>468</v>
      </c>
      <c r="C34" s="2">
        <v>1013400029</v>
      </c>
      <c r="D34" s="2"/>
      <c r="E34" s="2"/>
      <c r="F34" s="2">
        <v>24</v>
      </c>
      <c r="G34" s="2"/>
      <c r="H34" s="2" t="s">
        <v>469</v>
      </c>
      <c r="I34" s="3" t="s">
        <v>470</v>
      </c>
      <c r="J34" s="3" t="s">
        <v>20</v>
      </c>
      <c r="K34" s="2"/>
      <c r="L34" s="3" t="s">
        <v>200</v>
      </c>
    </row>
    <row r="35" spans="1:12" ht="45.75" x14ac:dyDescent="0.25">
      <c r="A35" s="2">
        <v>24</v>
      </c>
      <c r="B35" s="3" t="s">
        <v>215</v>
      </c>
      <c r="C35" s="2">
        <v>1013400009</v>
      </c>
      <c r="D35" s="2"/>
      <c r="E35" s="2"/>
      <c r="F35" s="2">
        <v>9</v>
      </c>
      <c r="G35" s="2"/>
      <c r="H35" s="2" t="s">
        <v>216</v>
      </c>
      <c r="I35" s="2" t="s">
        <v>217</v>
      </c>
      <c r="J35" s="3" t="s">
        <v>20</v>
      </c>
      <c r="K35" s="2"/>
      <c r="L35" s="3" t="s">
        <v>12</v>
      </c>
    </row>
    <row r="36" spans="1:12" ht="79.5" x14ac:dyDescent="0.25">
      <c r="A36" s="2">
        <v>25</v>
      </c>
      <c r="B36" s="2" t="s">
        <v>218</v>
      </c>
      <c r="C36" s="2">
        <v>11013400003</v>
      </c>
      <c r="D36" s="2"/>
      <c r="E36" s="2"/>
      <c r="F36" s="2">
        <v>25.9</v>
      </c>
      <c r="G36" s="2"/>
      <c r="H36" s="2" t="s">
        <v>219</v>
      </c>
      <c r="I36" s="2" t="s">
        <v>220</v>
      </c>
      <c r="J36" s="3" t="s">
        <v>58</v>
      </c>
      <c r="K36" s="2"/>
      <c r="L36" s="3" t="s">
        <v>12</v>
      </c>
    </row>
    <row r="37" spans="1:12" ht="45.75" x14ac:dyDescent="0.25">
      <c r="A37" s="2">
        <v>26</v>
      </c>
      <c r="B37" s="2" t="s">
        <v>221</v>
      </c>
      <c r="C37" s="2">
        <v>10104070</v>
      </c>
      <c r="D37" s="2"/>
      <c r="E37" s="2"/>
      <c r="F37" s="2">
        <v>6.6</v>
      </c>
      <c r="G37" s="2"/>
      <c r="H37" s="2" t="s">
        <v>18</v>
      </c>
      <c r="I37" s="3" t="s">
        <v>170</v>
      </c>
      <c r="J37" s="3" t="s">
        <v>20</v>
      </c>
      <c r="K37" s="2"/>
      <c r="L37" s="3" t="s">
        <v>12</v>
      </c>
    </row>
    <row r="38" spans="1:12" ht="45.75" x14ac:dyDescent="0.25">
      <c r="A38" s="2">
        <v>27</v>
      </c>
      <c r="B38" s="2" t="s">
        <v>222</v>
      </c>
      <c r="C38" s="2">
        <v>10104074</v>
      </c>
      <c r="D38" s="2"/>
      <c r="E38" s="2"/>
      <c r="F38" s="2">
        <v>3.6</v>
      </c>
      <c r="G38" s="2"/>
      <c r="H38" s="2" t="s">
        <v>18</v>
      </c>
      <c r="I38" s="3" t="s">
        <v>170</v>
      </c>
      <c r="J38" s="3" t="s">
        <v>20</v>
      </c>
      <c r="K38" s="2"/>
      <c r="L38" s="3" t="s">
        <v>12</v>
      </c>
    </row>
    <row r="39" spans="1:12" ht="45.75" x14ac:dyDescent="0.25">
      <c r="A39" s="2">
        <v>28</v>
      </c>
      <c r="B39" s="2" t="s">
        <v>223</v>
      </c>
      <c r="C39" s="2">
        <v>10104077</v>
      </c>
      <c r="D39" s="2"/>
      <c r="E39" s="2"/>
      <c r="F39" s="2">
        <v>29.5</v>
      </c>
      <c r="G39" s="2"/>
      <c r="H39" s="2" t="s">
        <v>18</v>
      </c>
      <c r="I39" s="3" t="s">
        <v>170</v>
      </c>
      <c r="J39" s="3" t="s">
        <v>20</v>
      </c>
      <c r="K39" s="2"/>
      <c r="L39" s="3" t="s">
        <v>12</v>
      </c>
    </row>
    <row r="40" spans="1:12" ht="45.75" x14ac:dyDescent="0.25">
      <c r="A40" s="2">
        <v>29</v>
      </c>
      <c r="B40" s="3" t="s">
        <v>224</v>
      </c>
      <c r="C40" s="2">
        <v>10104088</v>
      </c>
      <c r="D40" s="2"/>
      <c r="E40" s="2"/>
      <c r="F40" s="2">
        <v>4.9000000000000004</v>
      </c>
      <c r="G40" s="2"/>
      <c r="H40" s="2" t="s">
        <v>18</v>
      </c>
      <c r="I40" s="3" t="s">
        <v>170</v>
      </c>
      <c r="J40" s="3" t="s">
        <v>20</v>
      </c>
      <c r="K40" s="2"/>
      <c r="L40" s="3" t="s">
        <v>12</v>
      </c>
    </row>
    <row r="41" spans="1:12" ht="45.75" x14ac:dyDescent="0.25">
      <c r="A41" s="2">
        <v>30</v>
      </c>
      <c r="B41" s="3" t="s">
        <v>225</v>
      </c>
      <c r="C41" s="2">
        <v>1013400010</v>
      </c>
      <c r="D41" s="2"/>
      <c r="E41" s="2"/>
      <c r="F41" s="2">
        <v>153.5</v>
      </c>
      <c r="G41" s="2"/>
      <c r="H41" s="2" t="s">
        <v>226</v>
      </c>
      <c r="I41" s="3" t="s">
        <v>227</v>
      </c>
      <c r="J41" s="3" t="s">
        <v>20</v>
      </c>
      <c r="K41" s="2"/>
      <c r="L41" s="3" t="s">
        <v>12</v>
      </c>
    </row>
    <row r="42" spans="1:12" ht="45.75" x14ac:dyDescent="0.25">
      <c r="A42" s="2">
        <v>31</v>
      </c>
      <c r="B42" s="2" t="s">
        <v>228</v>
      </c>
      <c r="C42" s="2">
        <v>10104105</v>
      </c>
      <c r="D42" s="2"/>
      <c r="E42" s="2"/>
      <c r="F42" s="2">
        <v>4.5</v>
      </c>
      <c r="G42" s="2"/>
      <c r="H42" s="2" t="s">
        <v>18</v>
      </c>
      <c r="I42" s="3" t="s">
        <v>170</v>
      </c>
      <c r="J42" s="3" t="s">
        <v>20</v>
      </c>
      <c r="K42" s="2"/>
      <c r="L42" s="3" t="s">
        <v>12</v>
      </c>
    </row>
    <row r="43" spans="1:12" ht="45.75" x14ac:dyDescent="0.25">
      <c r="A43" s="2">
        <v>32</v>
      </c>
      <c r="B43" s="2" t="s">
        <v>228</v>
      </c>
      <c r="C43" s="2">
        <v>10104106</v>
      </c>
      <c r="D43" s="2"/>
      <c r="E43" s="2"/>
      <c r="F43" s="2">
        <v>4</v>
      </c>
      <c r="G43" s="2"/>
      <c r="H43" s="2" t="s">
        <v>18</v>
      </c>
      <c r="I43" s="3" t="s">
        <v>170</v>
      </c>
      <c r="J43" s="3" t="s">
        <v>20</v>
      </c>
      <c r="K43" s="2"/>
      <c r="L43" s="3" t="s">
        <v>12</v>
      </c>
    </row>
    <row r="44" spans="1:12" ht="23.25" x14ac:dyDescent="0.25">
      <c r="A44" s="2">
        <v>33</v>
      </c>
      <c r="B44" s="3" t="s">
        <v>229</v>
      </c>
      <c r="C44" s="2">
        <v>10104016</v>
      </c>
      <c r="D44" s="2"/>
      <c r="E44" s="2"/>
      <c r="F44" s="2">
        <v>65</v>
      </c>
      <c r="G44" s="2"/>
      <c r="H44" s="2" t="s">
        <v>230</v>
      </c>
      <c r="I44" s="2" t="s">
        <v>231</v>
      </c>
      <c r="J44" s="3" t="s">
        <v>20</v>
      </c>
      <c r="K44" s="2"/>
      <c r="L44" s="3" t="s">
        <v>200</v>
      </c>
    </row>
    <row r="45" spans="1:12" ht="23.25" x14ac:dyDescent="0.25">
      <c r="A45" s="2">
        <v>34</v>
      </c>
      <c r="B45" s="3" t="s">
        <v>232</v>
      </c>
      <c r="C45" s="2">
        <v>1013400019</v>
      </c>
      <c r="D45" s="2"/>
      <c r="E45" s="2"/>
      <c r="F45" s="2">
        <v>43</v>
      </c>
      <c r="G45" s="2"/>
      <c r="H45" s="2" t="s">
        <v>233</v>
      </c>
      <c r="I45" s="3" t="s">
        <v>234</v>
      </c>
      <c r="J45" s="3" t="s">
        <v>20</v>
      </c>
      <c r="K45" s="2"/>
      <c r="L45" s="3" t="s">
        <v>200</v>
      </c>
    </row>
    <row r="46" spans="1:12" ht="79.5" x14ac:dyDescent="0.25">
      <c r="A46" s="2">
        <v>35</v>
      </c>
      <c r="B46" s="2" t="s">
        <v>235</v>
      </c>
      <c r="C46" s="2">
        <v>10104020</v>
      </c>
      <c r="D46" s="2"/>
      <c r="E46" s="2"/>
      <c r="F46" s="2">
        <v>29</v>
      </c>
      <c r="G46" s="2"/>
      <c r="H46" s="2" t="s">
        <v>18</v>
      </c>
      <c r="I46" s="3" t="s">
        <v>170</v>
      </c>
      <c r="J46" s="3" t="s">
        <v>58</v>
      </c>
      <c r="K46" s="2"/>
      <c r="L46" s="3" t="s">
        <v>12</v>
      </c>
    </row>
    <row r="47" spans="1:12" ht="79.5" x14ac:dyDescent="0.25">
      <c r="A47" s="2">
        <v>36</v>
      </c>
      <c r="B47" s="3" t="s">
        <v>236</v>
      </c>
      <c r="C47" s="2">
        <v>10104023</v>
      </c>
      <c r="D47" s="2"/>
      <c r="E47" s="2"/>
      <c r="F47" s="2">
        <v>19.3</v>
      </c>
      <c r="G47" s="2"/>
      <c r="H47" s="2" t="s">
        <v>18</v>
      </c>
      <c r="I47" s="3" t="s">
        <v>170</v>
      </c>
      <c r="J47" s="3" t="s">
        <v>58</v>
      </c>
      <c r="K47" s="2"/>
      <c r="L47" s="3" t="s">
        <v>12</v>
      </c>
    </row>
    <row r="48" spans="1:12" ht="44.25" customHeight="1" x14ac:dyDescent="0.25">
      <c r="A48" s="2">
        <v>37</v>
      </c>
      <c r="B48" s="3" t="s">
        <v>237</v>
      </c>
      <c r="C48" s="2">
        <v>1013400020</v>
      </c>
      <c r="F48" s="2">
        <v>39.799999999999997</v>
      </c>
      <c r="H48" s="2" t="s">
        <v>233</v>
      </c>
      <c r="I48" s="3" t="s">
        <v>234</v>
      </c>
      <c r="J48" s="3" t="s">
        <v>20</v>
      </c>
      <c r="L48" s="3" t="s">
        <v>200</v>
      </c>
    </row>
    <row r="49" spans="1:12" ht="34.5" x14ac:dyDescent="0.25">
      <c r="A49" s="2">
        <v>38</v>
      </c>
      <c r="B49" s="3" t="s">
        <v>238</v>
      </c>
      <c r="C49" s="2">
        <v>1013400021</v>
      </c>
      <c r="F49" s="2">
        <v>10</v>
      </c>
      <c r="H49" s="2" t="s">
        <v>233</v>
      </c>
      <c r="I49" s="3" t="s">
        <v>234</v>
      </c>
      <c r="J49" s="3" t="s">
        <v>20</v>
      </c>
      <c r="L49" s="3" t="s">
        <v>200</v>
      </c>
    </row>
    <row r="50" spans="1:12" ht="79.5" x14ac:dyDescent="0.25">
      <c r="A50" s="2">
        <v>39</v>
      </c>
      <c r="B50" s="3" t="s">
        <v>239</v>
      </c>
      <c r="C50" s="2">
        <v>10104028</v>
      </c>
      <c r="F50" s="2">
        <v>14.5</v>
      </c>
      <c r="H50" s="2" t="s">
        <v>18</v>
      </c>
      <c r="I50" s="3" t="s">
        <v>170</v>
      </c>
      <c r="J50" s="3" t="s">
        <v>58</v>
      </c>
      <c r="L50" s="3" t="s">
        <v>12</v>
      </c>
    </row>
    <row r="51" spans="1:12" ht="23.25" x14ac:dyDescent="0.25">
      <c r="A51" s="2">
        <v>40</v>
      </c>
      <c r="B51" s="3" t="s">
        <v>240</v>
      </c>
      <c r="C51" s="2">
        <v>1013400022</v>
      </c>
      <c r="F51" s="2">
        <v>29</v>
      </c>
      <c r="H51" s="2" t="s">
        <v>233</v>
      </c>
      <c r="I51" s="3" t="s">
        <v>234</v>
      </c>
      <c r="J51" s="3" t="s">
        <v>20</v>
      </c>
      <c r="L51" s="3" t="s">
        <v>200</v>
      </c>
    </row>
    <row r="52" spans="1:12" ht="23.25" x14ac:dyDescent="0.25">
      <c r="A52" s="2">
        <v>41</v>
      </c>
      <c r="B52" s="3" t="s">
        <v>241</v>
      </c>
      <c r="C52" s="2">
        <v>1013400023</v>
      </c>
      <c r="F52" s="2">
        <v>18.5</v>
      </c>
      <c r="H52" s="2" t="s">
        <v>233</v>
      </c>
      <c r="I52" s="3" t="s">
        <v>234</v>
      </c>
      <c r="J52" s="3" t="s">
        <v>20</v>
      </c>
      <c r="L52" s="3" t="s">
        <v>200</v>
      </c>
    </row>
    <row r="53" spans="1:12" ht="79.5" x14ac:dyDescent="0.25">
      <c r="A53" s="2">
        <v>42</v>
      </c>
      <c r="B53" s="3" t="s">
        <v>242</v>
      </c>
      <c r="C53" s="2">
        <v>10104008</v>
      </c>
      <c r="F53" s="2">
        <v>36.799999999999997</v>
      </c>
      <c r="H53" s="2" t="s">
        <v>18</v>
      </c>
      <c r="I53" s="3" t="s">
        <v>170</v>
      </c>
      <c r="J53" s="3" t="s">
        <v>58</v>
      </c>
      <c r="L53" s="3" t="s">
        <v>12</v>
      </c>
    </row>
    <row r="54" spans="1:12" ht="79.5" x14ac:dyDescent="0.25">
      <c r="A54" s="2">
        <v>43</v>
      </c>
      <c r="B54" s="3" t="s">
        <v>242</v>
      </c>
      <c r="C54" s="2">
        <v>10104009</v>
      </c>
      <c r="F54" s="2">
        <v>36.799999999999997</v>
      </c>
      <c r="H54" s="2" t="s">
        <v>18</v>
      </c>
      <c r="I54" s="3" t="s">
        <v>170</v>
      </c>
      <c r="J54" s="3" t="s">
        <v>58</v>
      </c>
      <c r="L54" s="3" t="s">
        <v>12</v>
      </c>
    </row>
    <row r="55" spans="1:12" ht="45.75" x14ac:dyDescent="0.25">
      <c r="A55" s="2">
        <v>44</v>
      </c>
      <c r="B55" s="3" t="s">
        <v>243</v>
      </c>
      <c r="C55" s="2">
        <v>11013800002</v>
      </c>
      <c r="F55" s="2">
        <v>2.2000000000000002</v>
      </c>
      <c r="H55" s="2" t="s">
        <v>216</v>
      </c>
      <c r="I55" s="3" t="s">
        <v>244</v>
      </c>
      <c r="J55" s="3" t="s">
        <v>20</v>
      </c>
      <c r="L55" s="3" t="s">
        <v>12</v>
      </c>
    </row>
    <row r="56" spans="1:12" ht="45.75" x14ac:dyDescent="0.25">
      <c r="A56" s="2">
        <v>45</v>
      </c>
      <c r="B56" s="3" t="s">
        <v>243</v>
      </c>
      <c r="C56" s="2">
        <v>11013800003</v>
      </c>
      <c r="F56" s="2">
        <v>3.3</v>
      </c>
      <c r="H56" s="2" t="s">
        <v>216</v>
      </c>
      <c r="I56" s="3" t="s">
        <v>244</v>
      </c>
      <c r="J56" s="3" t="s">
        <v>20</v>
      </c>
      <c r="L56" s="3" t="s">
        <v>12</v>
      </c>
    </row>
    <row r="57" spans="1:12" ht="45.75" x14ac:dyDescent="0.25">
      <c r="A57" s="2">
        <v>46</v>
      </c>
      <c r="B57" s="3" t="s">
        <v>245</v>
      </c>
      <c r="C57" s="2">
        <v>11013400012</v>
      </c>
      <c r="F57" s="2">
        <v>15.3</v>
      </c>
      <c r="H57" s="2" t="s">
        <v>216</v>
      </c>
      <c r="I57" s="3" t="s">
        <v>244</v>
      </c>
      <c r="J57" s="3" t="s">
        <v>20</v>
      </c>
      <c r="L57" s="3" t="s">
        <v>12</v>
      </c>
    </row>
    <row r="58" spans="1:12" ht="45.75" x14ac:dyDescent="0.25">
      <c r="A58" s="2">
        <v>47</v>
      </c>
      <c r="B58" s="3" t="s">
        <v>246</v>
      </c>
      <c r="C58" s="2">
        <v>11013400011</v>
      </c>
      <c r="F58" s="2">
        <v>12.1</v>
      </c>
      <c r="H58" s="2" t="s">
        <v>247</v>
      </c>
      <c r="I58" s="3" t="s">
        <v>248</v>
      </c>
      <c r="J58" s="3" t="s">
        <v>20</v>
      </c>
      <c r="L58" s="3" t="s">
        <v>12</v>
      </c>
    </row>
    <row r="59" spans="1:12" ht="45.75" x14ac:dyDescent="0.25">
      <c r="A59" s="2">
        <v>48</v>
      </c>
      <c r="B59" s="3" t="s">
        <v>249</v>
      </c>
      <c r="C59" s="2">
        <v>11013400009</v>
      </c>
      <c r="F59" s="2">
        <v>38.9</v>
      </c>
      <c r="H59" s="2" t="s">
        <v>250</v>
      </c>
      <c r="I59" s="3" t="s">
        <v>251</v>
      </c>
      <c r="J59" s="3" t="s">
        <v>20</v>
      </c>
      <c r="L59" s="3" t="s">
        <v>12</v>
      </c>
    </row>
    <row r="60" spans="1:12" ht="45.75" x14ac:dyDescent="0.25">
      <c r="A60" s="2">
        <v>49</v>
      </c>
      <c r="B60" s="3" t="s">
        <v>252</v>
      </c>
      <c r="C60" s="2">
        <v>11013400016</v>
      </c>
      <c r="F60" s="2">
        <v>10.8</v>
      </c>
      <c r="H60" s="2" t="s">
        <v>253</v>
      </c>
      <c r="I60" s="3" t="s">
        <v>254</v>
      </c>
      <c r="J60" s="3" t="s">
        <v>20</v>
      </c>
      <c r="L60" s="3" t="s">
        <v>12</v>
      </c>
    </row>
    <row r="61" spans="1:12" ht="45.75" x14ac:dyDescent="0.25">
      <c r="A61" s="2">
        <v>50</v>
      </c>
      <c r="B61" s="3" t="s">
        <v>255</v>
      </c>
      <c r="C61" s="2">
        <v>11013400010</v>
      </c>
      <c r="F61" s="2">
        <v>7</v>
      </c>
      <c r="H61" s="2" t="s">
        <v>256</v>
      </c>
      <c r="I61" s="3" t="s">
        <v>257</v>
      </c>
      <c r="J61" s="3" t="s">
        <v>20</v>
      </c>
      <c r="L61" s="3" t="s">
        <v>12</v>
      </c>
    </row>
    <row r="62" spans="1:12" ht="79.5" x14ac:dyDescent="0.25">
      <c r="A62" s="2">
        <v>51</v>
      </c>
      <c r="B62" s="3" t="s">
        <v>197</v>
      </c>
      <c r="C62" s="2">
        <v>1012400002</v>
      </c>
      <c r="F62" s="2">
        <v>9.8000000000000007</v>
      </c>
      <c r="H62" s="2" t="s">
        <v>258</v>
      </c>
      <c r="I62" s="3" t="s">
        <v>259</v>
      </c>
      <c r="J62" s="3" t="s">
        <v>58</v>
      </c>
      <c r="L62" s="3" t="s">
        <v>12</v>
      </c>
    </row>
    <row r="63" spans="1:12" ht="79.5" x14ac:dyDescent="0.25">
      <c r="A63" s="2">
        <v>52</v>
      </c>
      <c r="B63" s="3" t="s">
        <v>260</v>
      </c>
      <c r="C63" s="2" t="s">
        <v>261</v>
      </c>
      <c r="F63" s="2">
        <v>41</v>
      </c>
      <c r="H63" s="2" t="s">
        <v>262</v>
      </c>
      <c r="I63" s="3" t="s">
        <v>263</v>
      </c>
      <c r="J63" s="3" t="s">
        <v>58</v>
      </c>
      <c r="L63" s="3" t="s">
        <v>12</v>
      </c>
    </row>
    <row r="64" spans="1:12" ht="23.25" x14ac:dyDescent="0.25">
      <c r="A64" s="2">
        <v>53</v>
      </c>
      <c r="B64" s="3" t="s">
        <v>264</v>
      </c>
      <c r="C64" s="2">
        <v>101350003</v>
      </c>
      <c r="F64" s="2">
        <v>72.599999999999994</v>
      </c>
      <c r="H64" s="2" t="s">
        <v>233</v>
      </c>
      <c r="I64" s="3" t="s">
        <v>265</v>
      </c>
      <c r="J64" s="3" t="s">
        <v>20</v>
      </c>
      <c r="L64" s="3" t="s">
        <v>200</v>
      </c>
    </row>
    <row r="65" spans="1:12" ht="79.5" x14ac:dyDescent="0.25">
      <c r="A65" s="2">
        <v>54</v>
      </c>
      <c r="B65" s="3" t="s">
        <v>266</v>
      </c>
      <c r="C65" s="2">
        <v>5558</v>
      </c>
      <c r="F65" s="2">
        <v>59.9</v>
      </c>
      <c r="H65" s="2" t="s">
        <v>267</v>
      </c>
      <c r="I65" s="3" t="s">
        <v>268</v>
      </c>
      <c r="J65" s="3" t="s">
        <v>58</v>
      </c>
      <c r="L65" s="3" t="s">
        <v>12</v>
      </c>
    </row>
    <row r="66" spans="1:12" ht="79.5" x14ac:dyDescent="0.25">
      <c r="A66" s="2">
        <v>55</v>
      </c>
      <c r="B66" s="3" t="s">
        <v>269</v>
      </c>
      <c r="C66" s="2">
        <v>101404026</v>
      </c>
      <c r="F66" s="2">
        <v>26.5</v>
      </c>
      <c r="H66" s="2" t="s">
        <v>270</v>
      </c>
      <c r="I66" s="3" t="s">
        <v>271</v>
      </c>
      <c r="J66" s="3" t="s">
        <v>58</v>
      </c>
      <c r="L66" s="3" t="s">
        <v>12</v>
      </c>
    </row>
    <row r="67" spans="1:12" ht="45.75" x14ac:dyDescent="0.25">
      <c r="A67" s="2">
        <v>56</v>
      </c>
      <c r="B67" s="3" t="s">
        <v>272</v>
      </c>
      <c r="C67" s="2">
        <v>1013400026</v>
      </c>
      <c r="F67" s="2">
        <v>15</v>
      </c>
      <c r="H67" s="2" t="s">
        <v>273</v>
      </c>
      <c r="I67" s="3" t="s">
        <v>227</v>
      </c>
      <c r="L67" s="3" t="s">
        <v>12</v>
      </c>
    </row>
    <row r="68" spans="1:12" ht="79.5" x14ac:dyDescent="0.25">
      <c r="A68" s="2">
        <v>57</v>
      </c>
      <c r="B68" s="3" t="s">
        <v>274</v>
      </c>
      <c r="C68" s="2">
        <v>101404024</v>
      </c>
      <c r="F68" s="2">
        <v>5</v>
      </c>
      <c r="H68" s="2" t="s">
        <v>275</v>
      </c>
      <c r="I68" s="3" t="s">
        <v>276</v>
      </c>
      <c r="J68" s="3" t="s">
        <v>58</v>
      </c>
      <c r="L68" s="3" t="s">
        <v>12</v>
      </c>
    </row>
    <row r="69" spans="1:12" ht="79.5" x14ac:dyDescent="0.25">
      <c r="A69" s="2">
        <v>58</v>
      </c>
      <c r="B69" s="3" t="s">
        <v>277</v>
      </c>
      <c r="C69" s="2">
        <v>101404026</v>
      </c>
      <c r="F69" s="2">
        <v>21.2</v>
      </c>
      <c r="H69" s="2" t="s">
        <v>278</v>
      </c>
      <c r="I69" s="3" t="s">
        <v>279</v>
      </c>
      <c r="J69" s="3" t="s">
        <v>58</v>
      </c>
      <c r="L69" s="3" t="s">
        <v>12</v>
      </c>
    </row>
    <row r="70" spans="1:12" ht="45.75" x14ac:dyDescent="0.25">
      <c r="A70" s="2">
        <v>59</v>
      </c>
      <c r="B70" s="3" t="s">
        <v>211</v>
      </c>
      <c r="C70" s="2">
        <v>1013400025</v>
      </c>
      <c r="F70" s="2">
        <v>9</v>
      </c>
      <c r="H70" s="2" t="s">
        <v>280</v>
      </c>
      <c r="I70" s="3" t="s">
        <v>227</v>
      </c>
      <c r="L70" s="3" t="s">
        <v>12</v>
      </c>
    </row>
    <row r="71" spans="1:12" ht="79.5" x14ac:dyDescent="0.25">
      <c r="A71" s="2">
        <v>60</v>
      </c>
      <c r="B71" s="3" t="s">
        <v>281</v>
      </c>
      <c r="C71" s="2">
        <v>101404029</v>
      </c>
      <c r="F71" s="2">
        <v>10</v>
      </c>
      <c r="H71" s="2" t="s">
        <v>253</v>
      </c>
      <c r="I71" s="3" t="s">
        <v>282</v>
      </c>
      <c r="J71" s="3" t="s">
        <v>58</v>
      </c>
      <c r="L71" s="3" t="s">
        <v>12</v>
      </c>
    </row>
    <row r="72" spans="1:12" ht="79.5" x14ac:dyDescent="0.25">
      <c r="A72" s="2">
        <v>61</v>
      </c>
      <c r="B72" s="3" t="s">
        <v>283</v>
      </c>
      <c r="C72" s="2">
        <v>5561</v>
      </c>
      <c r="F72" s="2">
        <v>6.6</v>
      </c>
      <c r="H72" s="2" t="s">
        <v>253</v>
      </c>
      <c r="I72" s="3" t="s">
        <v>282</v>
      </c>
      <c r="J72" s="3" t="s">
        <v>58</v>
      </c>
      <c r="L72" s="3" t="s">
        <v>12</v>
      </c>
    </row>
    <row r="73" spans="1:12" ht="79.5" x14ac:dyDescent="0.25">
      <c r="A73" s="2">
        <v>62</v>
      </c>
      <c r="B73" s="3" t="s">
        <v>284</v>
      </c>
      <c r="C73" s="2">
        <v>5563</v>
      </c>
      <c r="F73" s="2">
        <v>5.5</v>
      </c>
      <c r="H73" s="2" t="s">
        <v>253</v>
      </c>
      <c r="I73" s="3" t="s">
        <v>282</v>
      </c>
      <c r="J73" s="3" t="s">
        <v>58</v>
      </c>
      <c r="L73" s="3" t="s">
        <v>12</v>
      </c>
    </row>
    <row r="74" spans="1:12" ht="45.75" x14ac:dyDescent="0.25">
      <c r="A74" s="2">
        <v>63</v>
      </c>
      <c r="B74" s="3" t="s">
        <v>285</v>
      </c>
      <c r="C74" s="3">
        <v>1013400002</v>
      </c>
      <c r="F74" s="2">
        <v>66.5</v>
      </c>
      <c r="H74" s="2" t="s">
        <v>286</v>
      </c>
      <c r="I74" s="3" t="s">
        <v>287</v>
      </c>
      <c r="L74" s="3" t="s">
        <v>12</v>
      </c>
    </row>
    <row r="75" spans="1:12" ht="45.75" x14ac:dyDescent="0.25">
      <c r="A75" s="2">
        <v>64</v>
      </c>
      <c r="B75" s="3" t="s">
        <v>288</v>
      </c>
      <c r="C75" s="2">
        <v>1013400001</v>
      </c>
      <c r="F75" s="2">
        <v>3</v>
      </c>
      <c r="H75" s="2" t="s">
        <v>286</v>
      </c>
      <c r="I75" s="3" t="s">
        <v>287</v>
      </c>
      <c r="L75" s="3" t="s">
        <v>12</v>
      </c>
    </row>
    <row r="76" spans="1:12" ht="45.75" x14ac:dyDescent="0.25">
      <c r="A76" s="2">
        <v>65</v>
      </c>
      <c r="B76" s="3" t="s">
        <v>289</v>
      </c>
      <c r="C76" s="2">
        <v>310303013</v>
      </c>
      <c r="F76" s="2">
        <v>15</v>
      </c>
      <c r="H76" s="2" t="s">
        <v>290</v>
      </c>
      <c r="I76" s="3" t="s">
        <v>291</v>
      </c>
      <c r="L76" s="3" t="s">
        <v>12</v>
      </c>
    </row>
    <row r="77" spans="1:12" ht="45.75" x14ac:dyDescent="0.25">
      <c r="A77" s="2">
        <v>66</v>
      </c>
      <c r="B77" s="3" t="s">
        <v>292</v>
      </c>
      <c r="C77" s="2">
        <v>310303014</v>
      </c>
      <c r="F77" s="2">
        <v>37</v>
      </c>
      <c r="H77" s="2" t="s">
        <v>293</v>
      </c>
      <c r="I77" s="3" t="s">
        <v>294</v>
      </c>
      <c r="L77" s="3" t="s">
        <v>12</v>
      </c>
    </row>
    <row r="78" spans="1:12" ht="45.75" x14ac:dyDescent="0.25">
      <c r="A78" s="2">
        <v>67</v>
      </c>
      <c r="B78" s="3" t="s">
        <v>295</v>
      </c>
      <c r="C78" s="2">
        <v>10134000003</v>
      </c>
      <c r="F78" s="2">
        <v>24</v>
      </c>
      <c r="H78" s="2" t="s">
        <v>296</v>
      </c>
      <c r="I78" s="3" t="s">
        <v>297</v>
      </c>
      <c r="L78" s="3" t="s">
        <v>12</v>
      </c>
    </row>
    <row r="79" spans="1:12" ht="45.75" x14ac:dyDescent="0.25">
      <c r="A79" s="2">
        <v>68</v>
      </c>
      <c r="B79" s="3" t="s">
        <v>298</v>
      </c>
      <c r="C79" s="2">
        <v>1013400004</v>
      </c>
      <c r="F79" s="2">
        <v>48</v>
      </c>
      <c r="H79" s="2" t="s">
        <v>299</v>
      </c>
      <c r="I79" s="3" t="s">
        <v>300</v>
      </c>
      <c r="L79" s="3" t="s">
        <v>12</v>
      </c>
    </row>
    <row r="80" spans="1:12" ht="45.75" x14ac:dyDescent="0.25">
      <c r="A80" s="2">
        <v>69</v>
      </c>
      <c r="B80" s="3" t="s">
        <v>301</v>
      </c>
      <c r="C80" s="2">
        <v>1013400005</v>
      </c>
      <c r="F80" s="2">
        <v>5.7</v>
      </c>
      <c r="H80" s="2" t="s">
        <v>299</v>
      </c>
      <c r="I80" s="3" t="s">
        <v>300</v>
      </c>
      <c r="L80" s="3" t="s">
        <v>12</v>
      </c>
    </row>
    <row r="81" spans="1:12" ht="45.75" x14ac:dyDescent="0.25">
      <c r="A81" s="2">
        <v>70</v>
      </c>
      <c r="B81" s="3" t="s">
        <v>292</v>
      </c>
      <c r="C81" s="13" t="s">
        <v>480</v>
      </c>
      <c r="F81" s="2">
        <v>10</v>
      </c>
      <c r="H81" s="2" t="s">
        <v>302</v>
      </c>
      <c r="I81" s="3" t="s">
        <v>291</v>
      </c>
      <c r="L81" s="3" t="s">
        <v>12</v>
      </c>
    </row>
    <row r="82" spans="1:12" ht="45.75" x14ac:dyDescent="0.25">
      <c r="A82" s="2">
        <v>71</v>
      </c>
      <c r="B82" s="3" t="s">
        <v>303</v>
      </c>
      <c r="C82" s="2">
        <v>1013400006</v>
      </c>
      <c r="F82" s="2">
        <v>9</v>
      </c>
      <c r="H82" s="2" t="s">
        <v>304</v>
      </c>
      <c r="I82" s="3" t="s">
        <v>305</v>
      </c>
      <c r="L82" s="3" t="s">
        <v>12</v>
      </c>
    </row>
    <row r="83" spans="1:12" ht="45.75" x14ac:dyDescent="0.25">
      <c r="A83" s="2">
        <v>72</v>
      </c>
      <c r="B83" s="3" t="s">
        <v>306</v>
      </c>
      <c r="C83" s="2">
        <v>1013400007</v>
      </c>
      <c r="F83" s="2">
        <v>5.2</v>
      </c>
      <c r="H83" s="2" t="s">
        <v>304</v>
      </c>
      <c r="I83" s="3" t="s">
        <v>305</v>
      </c>
      <c r="L83" s="3" t="s">
        <v>12</v>
      </c>
    </row>
    <row r="84" spans="1:12" ht="45.75" x14ac:dyDescent="0.25">
      <c r="A84" s="2">
        <v>73</v>
      </c>
      <c r="B84" s="3" t="s">
        <v>307</v>
      </c>
      <c r="C84" s="2" t="s">
        <v>308</v>
      </c>
      <c r="F84" s="2">
        <v>21.2</v>
      </c>
      <c r="H84" s="2" t="s">
        <v>304</v>
      </c>
      <c r="I84" s="3" t="s">
        <v>305</v>
      </c>
      <c r="L84" s="3" t="s">
        <v>12</v>
      </c>
    </row>
    <row r="85" spans="1:12" ht="45.75" x14ac:dyDescent="0.25">
      <c r="A85" s="2">
        <v>74</v>
      </c>
      <c r="B85" s="3" t="s">
        <v>309</v>
      </c>
      <c r="F85" s="2">
        <v>9.8000000000000007</v>
      </c>
      <c r="H85" s="2" t="s">
        <v>304</v>
      </c>
      <c r="I85" s="3" t="s">
        <v>305</v>
      </c>
      <c r="L85" s="3" t="s">
        <v>12</v>
      </c>
    </row>
    <row r="86" spans="1:12" ht="57" x14ac:dyDescent="0.25">
      <c r="A86" s="2">
        <v>75</v>
      </c>
      <c r="B86" s="16" t="s">
        <v>462</v>
      </c>
      <c r="C86" s="13" t="s">
        <v>463</v>
      </c>
      <c r="D86" s="2"/>
      <c r="E86" s="2"/>
      <c r="F86" s="2">
        <v>9</v>
      </c>
      <c r="G86" s="2"/>
      <c r="H86" s="2" t="s">
        <v>464</v>
      </c>
      <c r="I86" s="16" t="s">
        <v>465</v>
      </c>
      <c r="J86" s="2"/>
      <c r="K86" s="2"/>
      <c r="L86" s="16" t="s">
        <v>12</v>
      </c>
    </row>
    <row r="87" spans="1:12" ht="45.75" x14ac:dyDescent="0.25">
      <c r="A87" s="2">
        <v>76</v>
      </c>
      <c r="B87" s="16" t="s">
        <v>466</v>
      </c>
      <c r="C87" s="13" t="s">
        <v>467</v>
      </c>
      <c r="D87" s="2"/>
      <c r="E87" s="2"/>
      <c r="F87" s="2">
        <v>6.3</v>
      </c>
      <c r="G87" s="2"/>
      <c r="H87" s="2" t="s">
        <v>464</v>
      </c>
      <c r="I87" s="16" t="s">
        <v>465</v>
      </c>
      <c r="J87" s="2"/>
      <c r="K87" s="2"/>
      <c r="L87" s="16" t="s">
        <v>12</v>
      </c>
    </row>
    <row r="88" spans="1:12" ht="45.75" x14ac:dyDescent="0.25">
      <c r="A88" s="2">
        <v>77</v>
      </c>
      <c r="B88" s="16" t="s">
        <v>471</v>
      </c>
      <c r="C88" s="13" t="s">
        <v>472</v>
      </c>
      <c r="D88" s="2"/>
      <c r="E88" s="2"/>
      <c r="F88" s="2">
        <v>52.9</v>
      </c>
      <c r="G88" s="2"/>
      <c r="H88" s="2" t="s">
        <v>473</v>
      </c>
      <c r="I88" s="16" t="s">
        <v>474</v>
      </c>
      <c r="J88" s="2"/>
      <c r="K88" s="2"/>
      <c r="L88" s="16" t="s">
        <v>12</v>
      </c>
    </row>
    <row r="89" spans="1:12" ht="45.75" x14ac:dyDescent="0.25">
      <c r="A89" s="2">
        <v>78</v>
      </c>
      <c r="B89" s="16" t="s">
        <v>475</v>
      </c>
      <c r="C89" s="13" t="s">
        <v>476</v>
      </c>
      <c r="D89" s="2"/>
      <c r="E89" s="2"/>
      <c r="F89" s="2">
        <v>65.7</v>
      </c>
      <c r="G89" s="2"/>
      <c r="H89" s="2" t="s">
        <v>477</v>
      </c>
      <c r="I89" s="16" t="s">
        <v>478</v>
      </c>
      <c r="J89" s="2"/>
      <c r="K89" s="2"/>
      <c r="L89" s="16" t="s">
        <v>12</v>
      </c>
    </row>
    <row r="90" spans="1:12" ht="45.75" x14ac:dyDescent="0.25">
      <c r="A90" s="2">
        <v>79</v>
      </c>
      <c r="B90" s="16" t="s">
        <v>229</v>
      </c>
      <c r="C90" s="13" t="s">
        <v>479</v>
      </c>
      <c r="D90" s="2"/>
      <c r="E90" s="2"/>
      <c r="F90" s="2">
        <v>73</v>
      </c>
      <c r="G90" s="2"/>
      <c r="H90" s="2" t="s">
        <v>477</v>
      </c>
      <c r="I90" s="16" t="s">
        <v>478</v>
      </c>
      <c r="J90" s="2"/>
      <c r="K90" s="2"/>
      <c r="L90" s="16" t="s">
        <v>12</v>
      </c>
    </row>
    <row r="91" spans="1:12" ht="45.75" x14ac:dyDescent="0.25">
      <c r="A91" s="2" t="s">
        <v>486</v>
      </c>
      <c r="B91" s="17" t="s">
        <v>446</v>
      </c>
      <c r="C91" s="13"/>
      <c r="D91" s="2"/>
      <c r="E91" s="2"/>
      <c r="F91" s="2">
        <v>179.7</v>
      </c>
      <c r="G91" s="2"/>
      <c r="H91" s="2" t="s">
        <v>487</v>
      </c>
      <c r="I91" s="17" t="s">
        <v>488</v>
      </c>
      <c r="J91" s="2"/>
      <c r="K91" s="2"/>
      <c r="L91" s="17" t="s">
        <v>12</v>
      </c>
    </row>
    <row r="92" spans="1:12" ht="45.75" x14ac:dyDescent="0.25">
      <c r="A92" s="2" t="s">
        <v>489</v>
      </c>
      <c r="B92" s="17" t="s">
        <v>447</v>
      </c>
      <c r="C92" s="13"/>
      <c r="D92" s="2"/>
      <c r="E92" s="2"/>
      <c r="F92" s="2">
        <v>24.9</v>
      </c>
      <c r="G92" s="2"/>
      <c r="H92" s="2" t="s">
        <v>487</v>
      </c>
      <c r="I92" s="17" t="s">
        <v>488</v>
      </c>
      <c r="J92" s="2"/>
      <c r="K92" s="2"/>
      <c r="L92" s="17" t="s">
        <v>12</v>
      </c>
    </row>
    <row r="93" spans="1:12" ht="45.75" x14ac:dyDescent="0.25">
      <c r="A93" s="2" t="s">
        <v>490</v>
      </c>
      <c r="B93" s="17" t="s">
        <v>447</v>
      </c>
      <c r="C93" s="13"/>
      <c r="D93" s="2"/>
      <c r="E93" s="2"/>
      <c r="F93" s="2">
        <v>25</v>
      </c>
      <c r="G93" s="2"/>
      <c r="H93" s="2" t="s">
        <v>487</v>
      </c>
      <c r="I93" s="17" t="s">
        <v>488</v>
      </c>
      <c r="J93" s="2"/>
      <c r="K93" s="2"/>
      <c r="L93" s="17" t="s">
        <v>12</v>
      </c>
    </row>
    <row r="94" spans="1:12" ht="45.75" x14ac:dyDescent="0.25">
      <c r="A94" s="2" t="s">
        <v>491</v>
      </c>
      <c r="B94" s="17" t="s">
        <v>492</v>
      </c>
      <c r="C94" s="13"/>
      <c r="D94" s="2"/>
      <c r="E94" s="2"/>
      <c r="F94" s="2">
        <v>26</v>
      </c>
      <c r="G94" s="2"/>
      <c r="H94" s="2" t="s">
        <v>487</v>
      </c>
      <c r="I94" s="17" t="s">
        <v>488</v>
      </c>
      <c r="J94" s="2"/>
      <c r="K94" s="2"/>
      <c r="L94" s="17" t="s">
        <v>12</v>
      </c>
    </row>
    <row r="95" spans="1:12" ht="45.75" x14ac:dyDescent="0.25">
      <c r="A95" s="2" t="s">
        <v>493</v>
      </c>
      <c r="B95" s="17" t="s">
        <v>494</v>
      </c>
      <c r="C95" s="13"/>
      <c r="D95" s="2"/>
      <c r="E95" s="2"/>
      <c r="F95" s="2">
        <v>39.9</v>
      </c>
      <c r="G95" s="2"/>
      <c r="H95" s="2" t="s">
        <v>487</v>
      </c>
      <c r="I95" s="17" t="s">
        <v>488</v>
      </c>
      <c r="J95" s="2"/>
      <c r="K95" s="2"/>
      <c r="L95" s="17" t="s">
        <v>12</v>
      </c>
    </row>
    <row r="96" spans="1:12" ht="45.75" x14ac:dyDescent="0.25">
      <c r="A96" s="2" t="s">
        <v>495</v>
      </c>
      <c r="B96" s="17" t="s">
        <v>496</v>
      </c>
      <c r="C96" s="13"/>
      <c r="D96" s="2"/>
      <c r="E96" s="2"/>
      <c r="F96" s="2">
        <v>30.8</v>
      </c>
      <c r="G96" s="2"/>
      <c r="H96" s="2" t="s">
        <v>487</v>
      </c>
      <c r="I96" s="17" t="s">
        <v>488</v>
      </c>
      <c r="J96" s="2"/>
      <c r="K96" s="2"/>
      <c r="L96" s="17" t="s">
        <v>12</v>
      </c>
    </row>
    <row r="97" spans="1:12" ht="45.75" x14ac:dyDescent="0.25">
      <c r="A97" s="2" t="s">
        <v>497</v>
      </c>
      <c r="B97" s="17" t="s">
        <v>451</v>
      </c>
      <c r="C97" s="13"/>
      <c r="D97" s="2"/>
      <c r="E97" s="2"/>
      <c r="F97" s="2">
        <v>30.2</v>
      </c>
      <c r="G97" s="2"/>
      <c r="H97" s="2" t="s">
        <v>487</v>
      </c>
      <c r="I97" s="17" t="s">
        <v>488</v>
      </c>
      <c r="J97" s="2"/>
      <c r="K97" s="2"/>
      <c r="L97" s="17" t="s">
        <v>12</v>
      </c>
    </row>
    <row r="98" spans="1:12" ht="45.75" x14ac:dyDescent="0.25">
      <c r="A98" s="2" t="s">
        <v>498</v>
      </c>
      <c r="B98" s="17" t="s">
        <v>452</v>
      </c>
      <c r="C98" s="13"/>
      <c r="D98" s="2"/>
      <c r="E98" s="2"/>
      <c r="F98" s="2">
        <v>39</v>
      </c>
      <c r="G98" s="2"/>
      <c r="H98" s="2" t="s">
        <v>487</v>
      </c>
      <c r="I98" s="17" t="s">
        <v>488</v>
      </c>
      <c r="J98" s="2"/>
      <c r="K98" s="2"/>
      <c r="L98" s="17" t="s">
        <v>12</v>
      </c>
    </row>
    <row r="99" spans="1:12" ht="45.75" x14ac:dyDescent="0.25">
      <c r="A99" s="2" t="s">
        <v>499</v>
      </c>
      <c r="B99" s="17" t="s">
        <v>453</v>
      </c>
      <c r="C99" s="13"/>
      <c r="D99" s="2"/>
      <c r="E99" s="2"/>
      <c r="F99" s="2">
        <v>23</v>
      </c>
      <c r="G99" s="2"/>
      <c r="H99" s="2" t="s">
        <v>487</v>
      </c>
      <c r="I99" s="17" t="s">
        <v>488</v>
      </c>
      <c r="J99" s="2"/>
      <c r="K99" s="2"/>
      <c r="L99" s="17" t="s">
        <v>12</v>
      </c>
    </row>
    <row r="100" spans="1:12" ht="45.75" x14ac:dyDescent="0.25">
      <c r="A100" s="2" t="s">
        <v>500</v>
      </c>
      <c r="B100" s="17" t="s">
        <v>454</v>
      </c>
      <c r="C100" s="13"/>
      <c r="D100" s="2"/>
      <c r="E100" s="2"/>
      <c r="F100" s="2">
        <v>17.7</v>
      </c>
      <c r="G100" s="2"/>
      <c r="H100" s="2" t="s">
        <v>487</v>
      </c>
      <c r="I100" s="17" t="s">
        <v>488</v>
      </c>
      <c r="J100" s="2"/>
      <c r="K100" s="2"/>
      <c r="L100" s="17" t="s">
        <v>12</v>
      </c>
    </row>
    <row r="101" spans="1:12" ht="45.75" x14ac:dyDescent="0.25">
      <c r="A101" s="2" t="s">
        <v>501</v>
      </c>
      <c r="B101" s="17" t="s">
        <v>454</v>
      </c>
      <c r="C101" s="13"/>
      <c r="D101" s="2"/>
      <c r="E101" s="2"/>
      <c r="F101" s="2">
        <v>17.8</v>
      </c>
      <c r="G101" s="2"/>
      <c r="H101" s="2" t="s">
        <v>487</v>
      </c>
      <c r="I101" s="17" t="s">
        <v>488</v>
      </c>
      <c r="J101" s="2"/>
      <c r="K101" s="2"/>
      <c r="L101" s="17" t="s">
        <v>12</v>
      </c>
    </row>
    <row r="102" spans="1:12" ht="45.75" x14ac:dyDescent="0.25">
      <c r="A102" s="2" t="s">
        <v>502</v>
      </c>
      <c r="B102" s="17" t="s">
        <v>454</v>
      </c>
      <c r="C102" s="13"/>
      <c r="D102" s="2"/>
      <c r="E102" s="2"/>
      <c r="F102" s="2">
        <v>17.8</v>
      </c>
      <c r="G102" s="2"/>
      <c r="H102" s="2" t="s">
        <v>487</v>
      </c>
      <c r="I102" s="17" t="s">
        <v>488</v>
      </c>
      <c r="J102" s="2"/>
      <c r="K102" s="2"/>
      <c r="L102" s="17" t="s">
        <v>12</v>
      </c>
    </row>
    <row r="103" spans="1:12" ht="45.75" x14ac:dyDescent="0.25">
      <c r="A103" s="2" t="s">
        <v>503</v>
      </c>
      <c r="B103" s="17" t="s">
        <v>455</v>
      </c>
      <c r="C103" s="13"/>
      <c r="D103" s="2"/>
      <c r="E103" s="2"/>
      <c r="F103" s="2">
        <v>9.5</v>
      </c>
      <c r="G103" s="2"/>
      <c r="H103" s="2" t="s">
        <v>487</v>
      </c>
      <c r="I103" s="17" t="s">
        <v>488</v>
      </c>
      <c r="J103" s="2"/>
      <c r="K103" s="2"/>
      <c r="L103" s="17" t="s">
        <v>12</v>
      </c>
    </row>
    <row r="104" spans="1:12" ht="45.75" x14ac:dyDescent="0.25">
      <c r="A104" s="2" t="s">
        <v>504</v>
      </c>
      <c r="B104" s="17" t="s">
        <v>455</v>
      </c>
      <c r="C104" s="13"/>
      <c r="D104" s="2"/>
      <c r="E104" s="2"/>
      <c r="F104" s="2">
        <v>9.5</v>
      </c>
      <c r="G104" s="2"/>
      <c r="H104" s="2" t="s">
        <v>487</v>
      </c>
      <c r="I104" s="17" t="s">
        <v>488</v>
      </c>
      <c r="J104" s="2"/>
      <c r="K104" s="2"/>
      <c r="L104" s="17" t="s">
        <v>12</v>
      </c>
    </row>
    <row r="105" spans="1:12" ht="45.75" x14ac:dyDescent="0.25">
      <c r="A105" s="2" t="s">
        <v>505</v>
      </c>
      <c r="B105" s="17" t="s">
        <v>455</v>
      </c>
      <c r="C105" s="13"/>
      <c r="D105" s="2"/>
      <c r="E105" s="2"/>
      <c r="F105" s="2">
        <v>9.4</v>
      </c>
      <c r="G105" s="2"/>
      <c r="H105" s="2" t="s">
        <v>487</v>
      </c>
      <c r="I105" s="17" t="s">
        <v>488</v>
      </c>
      <c r="J105" s="2"/>
      <c r="K105" s="2"/>
      <c r="L105" s="17" t="s">
        <v>12</v>
      </c>
    </row>
    <row r="106" spans="1:12" x14ac:dyDescent="0.25">
      <c r="A106" s="2"/>
      <c r="B106" s="3" t="s">
        <v>310</v>
      </c>
      <c r="F106" s="5">
        <f>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+F86+F87+F88+F89+F90+F91+F92+F93+F94+F95+F96+F97+F98+F99+F100+F101+F102+F103+F104+F105</f>
        <v>2342.9000000000005</v>
      </c>
    </row>
    <row r="107" spans="1:12" x14ac:dyDescent="0.25">
      <c r="A107" s="2"/>
      <c r="B107" s="26" t="s">
        <v>311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 ht="45.75" x14ac:dyDescent="0.25">
      <c r="A108" s="2">
        <v>1</v>
      </c>
      <c r="B108" s="8" t="s">
        <v>312</v>
      </c>
      <c r="C108" s="2">
        <v>1500002</v>
      </c>
      <c r="D108" s="2"/>
      <c r="E108" s="2"/>
      <c r="F108" s="2">
        <v>90.5</v>
      </c>
      <c r="G108" s="2"/>
      <c r="H108" s="2" t="s">
        <v>313</v>
      </c>
      <c r="I108" s="3" t="s">
        <v>314</v>
      </c>
      <c r="J108" s="3" t="s">
        <v>20</v>
      </c>
      <c r="K108" s="2"/>
      <c r="L108" s="3" t="s">
        <v>12</v>
      </c>
    </row>
    <row r="109" spans="1:12" ht="45.75" x14ac:dyDescent="0.25">
      <c r="A109" s="2">
        <v>2</v>
      </c>
      <c r="B109" s="2" t="s">
        <v>315</v>
      </c>
      <c r="C109" s="2">
        <v>1500001</v>
      </c>
      <c r="D109" s="2"/>
      <c r="E109" s="2"/>
      <c r="F109" s="2">
        <v>115.5</v>
      </c>
      <c r="G109" s="2"/>
      <c r="H109" s="2" t="s">
        <v>316</v>
      </c>
      <c r="I109" s="3" t="s">
        <v>170</v>
      </c>
      <c r="J109" s="3" t="s">
        <v>20</v>
      </c>
      <c r="K109" s="2"/>
      <c r="L109" s="3" t="s">
        <v>12</v>
      </c>
    </row>
    <row r="110" spans="1:12" ht="45.75" x14ac:dyDescent="0.25">
      <c r="A110" s="2">
        <v>3</v>
      </c>
      <c r="B110" s="2" t="s">
        <v>317</v>
      </c>
      <c r="C110" s="2">
        <v>11013500001</v>
      </c>
      <c r="D110" s="2"/>
      <c r="E110" s="2"/>
      <c r="F110" s="2">
        <v>696.2</v>
      </c>
      <c r="G110" s="2"/>
      <c r="H110" s="2" t="s">
        <v>318</v>
      </c>
      <c r="I110" s="3" t="s">
        <v>319</v>
      </c>
      <c r="J110" s="3" t="s">
        <v>20</v>
      </c>
      <c r="K110" s="2"/>
      <c r="L110" s="3" t="s">
        <v>12</v>
      </c>
    </row>
    <row r="111" spans="1:12" ht="79.5" x14ac:dyDescent="0.25">
      <c r="A111" s="2">
        <v>4</v>
      </c>
      <c r="B111" s="3" t="s">
        <v>320</v>
      </c>
      <c r="C111" s="2">
        <v>1013500001</v>
      </c>
      <c r="D111" s="2"/>
      <c r="E111" s="2"/>
      <c r="F111" s="2">
        <v>744.1</v>
      </c>
      <c r="G111" s="2"/>
      <c r="H111" s="2" t="s">
        <v>321</v>
      </c>
      <c r="I111" s="3" t="s">
        <v>322</v>
      </c>
      <c r="J111" s="3" t="s">
        <v>58</v>
      </c>
      <c r="K111" s="2"/>
      <c r="L111" s="3" t="s">
        <v>12</v>
      </c>
    </row>
    <row r="112" spans="1:12" ht="79.5" x14ac:dyDescent="0.25">
      <c r="A112" s="2">
        <v>5</v>
      </c>
      <c r="B112" s="3" t="s">
        <v>323</v>
      </c>
      <c r="C112" s="2"/>
      <c r="D112" s="2"/>
      <c r="E112" s="2"/>
      <c r="F112" s="2">
        <v>632.9</v>
      </c>
      <c r="G112" s="2"/>
      <c r="H112" s="2" t="s">
        <v>324</v>
      </c>
      <c r="I112" s="3" t="s">
        <v>325</v>
      </c>
      <c r="J112" s="3" t="s">
        <v>58</v>
      </c>
      <c r="K112" s="2"/>
      <c r="L112" s="3" t="s">
        <v>12</v>
      </c>
    </row>
    <row r="113" spans="1:12" x14ac:dyDescent="0.25">
      <c r="A113" s="2"/>
      <c r="B113" s="2" t="s">
        <v>37</v>
      </c>
      <c r="C113" s="2"/>
      <c r="D113" s="2"/>
      <c r="E113" s="2"/>
      <c r="F113" s="5">
        <f>F108+F109+F110+F111+F112</f>
        <v>2279.2000000000003</v>
      </c>
      <c r="G113" s="2"/>
      <c r="H113" s="2"/>
      <c r="I113" s="2"/>
      <c r="J113" s="2"/>
      <c r="K113" s="2"/>
      <c r="L113" s="2"/>
    </row>
    <row r="114" spans="1:12" x14ac:dyDescent="0.25">
      <c r="A114" s="2"/>
      <c r="B114" s="19" t="s">
        <v>326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 ht="45.75" x14ac:dyDescent="0.25">
      <c r="A115" s="2">
        <v>1</v>
      </c>
      <c r="B115" s="3" t="s">
        <v>224</v>
      </c>
      <c r="C115" s="2">
        <v>10104083</v>
      </c>
      <c r="D115" s="2"/>
      <c r="E115" s="2"/>
      <c r="F115" s="2">
        <v>4.8</v>
      </c>
      <c r="G115" s="2"/>
      <c r="H115" s="2" t="s">
        <v>327</v>
      </c>
      <c r="I115" s="2" t="s">
        <v>328</v>
      </c>
      <c r="J115" s="3" t="s">
        <v>20</v>
      </c>
      <c r="K115" s="2"/>
      <c r="L115" s="3" t="s">
        <v>12</v>
      </c>
    </row>
    <row r="116" spans="1:12" ht="45.75" x14ac:dyDescent="0.25">
      <c r="A116" s="2">
        <v>2</v>
      </c>
      <c r="B116" s="3" t="s">
        <v>224</v>
      </c>
      <c r="C116" s="2">
        <v>10104089</v>
      </c>
      <c r="D116" s="2"/>
      <c r="E116" s="2"/>
      <c r="F116" s="2">
        <v>4.9000000000000004</v>
      </c>
      <c r="G116" s="2"/>
      <c r="H116" s="2" t="s">
        <v>327</v>
      </c>
      <c r="I116" s="2" t="s">
        <v>328</v>
      </c>
      <c r="J116" s="3" t="s">
        <v>20</v>
      </c>
      <c r="K116" s="2"/>
      <c r="L116" s="3" t="s">
        <v>12</v>
      </c>
    </row>
    <row r="117" spans="1:12" ht="45.75" x14ac:dyDescent="0.25">
      <c r="A117" s="2">
        <v>3</v>
      </c>
      <c r="B117" s="3" t="s">
        <v>224</v>
      </c>
      <c r="C117" s="2">
        <v>10104090</v>
      </c>
      <c r="D117" s="2"/>
      <c r="E117" s="2"/>
      <c r="F117" s="2">
        <v>5</v>
      </c>
      <c r="G117" s="2"/>
      <c r="H117" s="2" t="s">
        <v>327</v>
      </c>
      <c r="I117" s="2" t="s">
        <v>328</v>
      </c>
      <c r="J117" s="3" t="s">
        <v>20</v>
      </c>
      <c r="K117" s="2"/>
      <c r="L117" s="3" t="s">
        <v>12</v>
      </c>
    </row>
    <row r="118" spans="1:12" ht="45.75" x14ac:dyDescent="0.25">
      <c r="A118" s="2">
        <v>4</v>
      </c>
      <c r="B118" s="3" t="s">
        <v>329</v>
      </c>
      <c r="C118" s="2">
        <v>10104092</v>
      </c>
      <c r="D118" s="2"/>
      <c r="E118" s="2"/>
      <c r="F118" s="2">
        <v>3.2</v>
      </c>
      <c r="G118" s="2"/>
      <c r="H118" s="2" t="s">
        <v>327</v>
      </c>
      <c r="I118" s="2" t="s">
        <v>330</v>
      </c>
      <c r="J118" s="3" t="s">
        <v>20</v>
      </c>
      <c r="K118" s="2"/>
      <c r="L118" s="3" t="s">
        <v>12</v>
      </c>
    </row>
    <row r="119" spans="1:12" ht="45.75" x14ac:dyDescent="0.25">
      <c r="A119" s="2">
        <v>5</v>
      </c>
      <c r="B119" s="3" t="s">
        <v>224</v>
      </c>
      <c r="C119" s="2">
        <v>10104110</v>
      </c>
      <c r="D119" s="2"/>
      <c r="E119" s="2"/>
      <c r="F119" s="2">
        <v>3.8</v>
      </c>
      <c r="G119" s="2"/>
      <c r="H119" s="2" t="s">
        <v>331</v>
      </c>
      <c r="I119" s="2" t="s">
        <v>332</v>
      </c>
      <c r="J119" s="3" t="s">
        <v>20</v>
      </c>
      <c r="K119" s="2"/>
      <c r="L119" s="3" t="s">
        <v>12</v>
      </c>
    </row>
    <row r="120" spans="1:12" ht="45.75" x14ac:dyDescent="0.25">
      <c r="A120" s="2">
        <v>6</v>
      </c>
      <c r="B120" s="3" t="s">
        <v>333</v>
      </c>
      <c r="C120" s="2">
        <v>11013600001</v>
      </c>
      <c r="D120" s="2"/>
      <c r="E120" s="2"/>
      <c r="F120" s="2">
        <v>5.8</v>
      </c>
      <c r="G120" s="2"/>
      <c r="H120" s="2" t="s">
        <v>334</v>
      </c>
      <c r="I120" s="3" t="s">
        <v>335</v>
      </c>
      <c r="J120" s="3" t="s">
        <v>20</v>
      </c>
      <c r="K120" s="2"/>
      <c r="L120" s="3" t="s">
        <v>12</v>
      </c>
    </row>
    <row r="121" spans="1:12" ht="45.75" x14ac:dyDescent="0.25">
      <c r="A121" s="2">
        <v>7</v>
      </c>
      <c r="B121" s="3" t="s">
        <v>336</v>
      </c>
      <c r="C121" s="2">
        <v>11012600004</v>
      </c>
      <c r="D121" s="2"/>
      <c r="E121" s="2"/>
      <c r="F121" s="2">
        <v>45.5</v>
      </c>
      <c r="G121" s="2"/>
      <c r="H121" s="2" t="s">
        <v>337</v>
      </c>
      <c r="I121" s="3" t="s">
        <v>338</v>
      </c>
      <c r="J121" s="3" t="s">
        <v>20</v>
      </c>
      <c r="K121" s="2"/>
      <c r="L121" s="3" t="s">
        <v>12</v>
      </c>
    </row>
    <row r="122" spans="1:12" x14ac:dyDescent="0.25">
      <c r="A122" s="2"/>
      <c r="B122" s="2" t="s">
        <v>37</v>
      </c>
      <c r="C122" s="2"/>
      <c r="D122" s="2"/>
      <c r="E122" s="2"/>
      <c r="F122" s="5">
        <f>F115+F116+F117+F118+F119+F120+F121</f>
        <v>73</v>
      </c>
      <c r="G122" s="2"/>
      <c r="H122" s="2"/>
      <c r="I122" s="2"/>
      <c r="J122" s="2"/>
      <c r="K122" s="2"/>
      <c r="L122" s="2"/>
    </row>
    <row r="123" spans="1:12" x14ac:dyDescent="0.25">
      <c r="A123" s="2"/>
      <c r="B123" s="19" t="s">
        <v>339</v>
      </c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1:12" ht="45.75" x14ac:dyDescent="0.25">
      <c r="A124" s="2">
        <v>1</v>
      </c>
      <c r="B124" s="3" t="s">
        <v>340</v>
      </c>
      <c r="C124" s="2">
        <v>1070001</v>
      </c>
      <c r="D124" s="2"/>
      <c r="E124" s="2"/>
      <c r="F124" s="2">
        <v>11.4</v>
      </c>
      <c r="G124" s="2"/>
      <c r="H124" s="2" t="s">
        <v>316</v>
      </c>
      <c r="I124" s="3" t="s">
        <v>170</v>
      </c>
      <c r="J124" s="3" t="s">
        <v>20</v>
      </c>
      <c r="K124" s="2"/>
      <c r="L124" s="3" t="s">
        <v>12</v>
      </c>
    </row>
    <row r="125" spans="1:12" ht="45.75" x14ac:dyDescent="0.25">
      <c r="A125" s="2">
        <v>2</v>
      </c>
      <c r="B125" s="3" t="s">
        <v>341</v>
      </c>
      <c r="C125" s="2">
        <v>101380002</v>
      </c>
      <c r="D125" s="2"/>
      <c r="E125" s="2"/>
      <c r="F125" s="2">
        <v>41.4</v>
      </c>
      <c r="G125" s="2"/>
      <c r="H125" s="2" t="s">
        <v>342</v>
      </c>
      <c r="I125" s="3" t="s">
        <v>343</v>
      </c>
      <c r="J125" s="3" t="s">
        <v>20</v>
      </c>
      <c r="K125" s="2"/>
      <c r="L125" s="3" t="s">
        <v>12</v>
      </c>
    </row>
    <row r="126" spans="1:12" ht="45.75" x14ac:dyDescent="0.25">
      <c r="A126" s="2">
        <v>3</v>
      </c>
      <c r="B126" s="3" t="s">
        <v>344</v>
      </c>
      <c r="C126" s="2"/>
      <c r="D126" s="2"/>
      <c r="E126" s="2"/>
      <c r="F126" s="2">
        <v>1.5</v>
      </c>
      <c r="G126" s="2"/>
      <c r="H126" s="2" t="s">
        <v>345</v>
      </c>
      <c r="I126" s="3" t="s">
        <v>346</v>
      </c>
      <c r="J126" s="3" t="s">
        <v>20</v>
      </c>
      <c r="K126" s="2"/>
      <c r="L126" s="3" t="s">
        <v>12</v>
      </c>
    </row>
    <row r="127" spans="1:12" x14ac:dyDescent="0.25">
      <c r="A127" s="2"/>
      <c r="B127" s="2" t="s">
        <v>37</v>
      </c>
      <c r="C127" s="2"/>
      <c r="D127" s="2"/>
      <c r="E127" s="2"/>
      <c r="F127" s="5">
        <f>F124+F125+F126</f>
        <v>54.3</v>
      </c>
      <c r="G127" s="2"/>
      <c r="H127" s="2"/>
      <c r="I127" s="2"/>
      <c r="J127" s="2"/>
      <c r="K127" s="2"/>
      <c r="L127" s="2"/>
    </row>
    <row r="128" spans="1:12" x14ac:dyDescent="0.25">
      <c r="A128" s="2"/>
      <c r="B128" s="19" t="s">
        <v>347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spans="1:12" ht="45.75" x14ac:dyDescent="0.25">
      <c r="A129" s="2">
        <v>1</v>
      </c>
      <c r="B129" s="2" t="s">
        <v>348</v>
      </c>
      <c r="C129" s="9" t="s">
        <v>349</v>
      </c>
      <c r="D129" s="2"/>
      <c r="E129" s="2"/>
      <c r="F129" s="2">
        <v>144.4</v>
      </c>
      <c r="G129" s="2"/>
      <c r="H129" s="2" t="s">
        <v>316</v>
      </c>
      <c r="I129" s="3" t="s">
        <v>170</v>
      </c>
      <c r="J129" s="3" t="s">
        <v>20</v>
      </c>
      <c r="K129" s="2"/>
      <c r="L129" s="3" t="s">
        <v>12</v>
      </c>
    </row>
    <row r="130" spans="1:12" ht="45.75" x14ac:dyDescent="0.25">
      <c r="A130" s="2">
        <v>2</v>
      </c>
      <c r="B130" s="2" t="s">
        <v>350</v>
      </c>
      <c r="C130" s="9" t="s">
        <v>351</v>
      </c>
      <c r="D130" s="2"/>
      <c r="E130" s="2"/>
      <c r="F130" s="2">
        <v>70.900000000000006</v>
      </c>
      <c r="G130" s="2"/>
      <c r="H130" s="2" t="s">
        <v>316</v>
      </c>
      <c r="I130" s="3" t="s">
        <v>170</v>
      </c>
      <c r="J130" s="3" t="s">
        <v>20</v>
      </c>
      <c r="K130" s="2"/>
      <c r="L130" s="3" t="s">
        <v>12</v>
      </c>
    </row>
    <row r="131" spans="1:12" ht="45.75" x14ac:dyDescent="0.25">
      <c r="A131" s="2">
        <v>3</v>
      </c>
      <c r="B131" s="2" t="s">
        <v>352</v>
      </c>
      <c r="C131" s="9" t="s">
        <v>353</v>
      </c>
      <c r="D131" s="2"/>
      <c r="E131" s="2"/>
      <c r="F131" s="2">
        <v>66.099999999999994</v>
      </c>
      <c r="G131" s="2"/>
      <c r="H131" s="2" t="s">
        <v>316</v>
      </c>
      <c r="I131" s="3" t="s">
        <v>170</v>
      </c>
      <c r="J131" s="3" t="s">
        <v>20</v>
      </c>
      <c r="K131" s="2"/>
      <c r="L131" s="3" t="s">
        <v>12</v>
      </c>
    </row>
    <row r="132" spans="1:12" ht="45.75" x14ac:dyDescent="0.25">
      <c r="A132" s="2">
        <v>4</v>
      </c>
      <c r="B132" s="2" t="s">
        <v>354</v>
      </c>
      <c r="C132" s="9" t="s">
        <v>355</v>
      </c>
      <c r="D132" s="2"/>
      <c r="E132" s="2"/>
      <c r="F132" s="2">
        <v>5.2</v>
      </c>
      <c r="G132" s="2"/>
      <c r="H132" s="2" t="s">
        <v>316</v>
      </c>
      <c r="I132" s="3" t="s">
        <v>170</v>
      </c>
      <c r="J132" s="3" t="s">
        <v>20</v>
      </c>
      <c r="K132" s="2"/>
      <c r="L132" s="3" t="s">
        <v>12</v>
      </c>
    </row>
    <row r="133" spans="1:12" ht="45.75" x14ac:dyDescent="0.25">
      <c r="A133" s="2">
        <v>5</v>
      </c>
      <c r="B133" s="2" t="s">
        <v>356</v>
      </c>
      <c r="C133" s="9" t="s">
        <v>357</v>
      </c>
      <c r="D133" s="2"/>
      <c r="E133" s="2"/>
      <c r="F133" s="2">
        <v>5.2</v>
      </c>
      <c r="G133" s="2"/>
      <c r="H133" s="2" t="s">
        <v>316</v>
      </c>
      <c r="I133" s="3" t="s">
        <v>170</v>
      </c>
      <c r="J133" s="3" t="s">
        <v>20</v>
      </c>
      <c r="K133" s="2"/>
      <c r="L133" s="3" t="s">
        <v>12</v>
      </c>
    </row>
    <row r="134" spans="1:12" ht="45.75" x14ac:dyDescent="0.25">
      <c r="A134" s="2">
        <v>6</v>
      </c>
      <c r="B134" s="2" t="s">
        <v>358</v>
      </c>
      <c r="C134" s="9" t="s">
        <v>359</v>
      </c>
      <c r="D134" s="2"/>
      <c r="E134" s="2"/>
      <c r="F134" s="2">
        <v>68.7</v>
      </c>
      <c r="G134" s="2"/>
      <c r="H134" s="2" t="s">
        <v>316</v>
      </c>
      <c r="I134" s="3" t="s">
        <v>170</v>
      </c>
      <c r="J134" s="3" t="s">
        <v>20</v>
      </c>
      <c r="K134" s="2"/>
      <c r="L134" s="3" t="s">
        <v>12</v>
      </c>
    </row>
    <row r="135" spans="1:12" ht="45.75" x14ac:dyDescent="0.25">
      <c r="A135" s="2">
        <v>7</v>
      </c>
      <c r="B135" s="2" t="s">
        <v>358</v>
      </c>
      <c r="C135" s="9" t="s">
        <v>360</v>
      </c>
      <c r="D135" s="2"/>
      <c r="E135" s="2"/>
      <c r="F135" s="2">
        <v>68.7</v>
      </c>
      <c r="G135" s="2"/>
      <c r="H135" s="2" t="s">
        <v>316</v>
      </c>
      <c r="I135" s="3" t="s">
        <v>170</v>
      </c>
      <c r="J135" s="3" t="s">
        <v>20</v>
      </c>
      <c r="K135" s="2"/>
      <c r="L135" s="3" t="s">
        <v>12</v>
      </c>
    </row>
    <row r="136" spans="1:12" ht="45.75" x14ac:dyDescent="0.25">
      <c r="A136" s="2">
        <v>8</v>
      </c>
      <c r="B136" s="2" t="s">
        <v>361</v>
      </c>
      <c r="C136" s="9" t="s">
        <v>362</v>
      </c>
      <c r="D136" s="2"/>
      <c r="E136" s="2"/>
      <c r="F136" s="2">
        <v>97.3</v>
      </c>
      <c r="G136" s="2"/>
      <c r="H136" s="2" t="s">
        <v>316</v>
      </c>
      <c r="I136" s="3" t="s">
        <v>170</v>
      </c>
      <c r="J136" s="3" t="s">
        <v>20</v>
      </c>
      <c r="K136" s="2"/>
      <c r="L136" s="3" t="s">
        <v>12</v>
      </c>
    </row>
    <row r="137" spans="1:12" ht="45.75" x14ac:dyDescent="0.25">
      <c r="A137" s="2">
        <v>9</v>
      </c>
      <c r="B137" s="2" t="s">
        <v>363</v>
      </c>
      <c r="C137" s="9" t="s">
        <v>364</v>
      </c>
      <c r="D137" s="2"/>
      <c r="E137" s="2"/>
      <c r="F137" s="2">
        <v>97.3</v>
      </c>
      <c r="G137" s="2"/>
      <c r="H137" s="2" t="s">
        <v>316</v>
      </c>
      <c r="I137" s="3" t="s">
        <v>170</v>
      </c>
      <c r="J137" s="3" t="s">
        <v>20</v>
      </c>
      <c r="K137" s="2"/>
      <c r="L137" s="3" t="s">
        <v>12</v>
      </c>
    </row>
    <row r="138" spans="1:12" ht="45.75" x14ac:dyDescent="0.25">
      <c r="A138" s="2">
        <v>10</v>
      </c>
      <c r="B138" s="2" t="s">
        <v>365</v>
      </c>
      <c r="C138" s="9" t="s">
        <v>366</v>
      </c>
      <c r="D138" s="2"/>
      <c r="E138" s="2"/>
      <c r="F138" s="2">
        <v>79.099999999999994</v>
      </c>
      <c r="G138" s="2"/>
      <c r="H138" s="2" t="s">
        <v>316</v>
      </c>
      <c r="I138" s="3" t="s">
        <v>170</v>
      </c>
      <c r="J138" s="3" t="s">
        <v>20</v>
      </c>
      <c r="K138" s="2"/>
      <c r="L138" s="3" t="s">
        <v>12</v>
      </c>
    </row>
    <row r="139" spans="1:12" ht="45.75" x14ac:dyDescent="0.25">
      <c r="A139" s="2">
        <v>11</v>
      </c>
      <c r="B139" s="2" t="s">
        <v>367</v>
      </c>
      <c r="C139" s="9" t="s">
        <v>368</v>
      </c>
      <c r="D139" s="2"/>
      <c r="E139" s="2"/>
      <c r="F139" s="2">
        <v>120.5</v>
      </c>
      <c r="G139" s="2"/>
      <c r="H139" s="2" t="s">
        <v>316</v>
      </c>
      <c r="I139" s="3" t="s">
        <v>170</v>
      </c>
      <c r="J139" s="3" t="s">
        <v>20</v>
      </c>
      <c r="K139" s="2"/>
      <c r="L139" s="3" t="s">
        <v>12</v>
      </c>
    </row>
    <row r="140" spans="1:12" ht="45.75" x14ac:dyDescent="0.25">
      <c r="A140" s="2">
        <v>12</v>
      </c>
      <c r="B140" s="2" t="s">
        <v>369</v>
      </c>
      <c r="C140" s="10" t="s">
        <v>370</v>
      </c>
      <c r="D140" s="2"/>
      <c r="E140" s="2"/>
      <c r="F140" s="2">
        <v>91.5</v>
      </c>
      <c r="G140" s="2"/>
      <c r="H140" s="2" t="s">
        <v>316</v>
      </c>
      <c r="I140" s="3" t="s">
        <v>170</v>
      </c>
      <c r="J140" s="3" t="s">
        <v>20</v>
      </c>
      <c r="K140" s="2"/>
      <c r="L140" s="3" t="s">
        <v>12</v>
      </c>
    </row>
    <row r="141" spans="1:12" ht="45.75" x14ac:dyDescent="0.25">
      <c r="A141" s="2">
        <v>13</v>
      </c>
      <c r="B141" s="2" t="s">
        <v>371</v>
      </c>
      <c r="C141" s="9" t="s">
        <v>372</v>
      </c>
      <c r="D141" s="2"/>
      <c r="E141" s="2"/>
      <c r="F141" s="2">
        <v>66.2</v>
      </c>
      <c r="G141" s="2"/>
      <c r="H141" s="2" t="s">
        <v>316</v>
      </c>
      <c r="I141" s="3" t="s">
        <v>170</v>
      </c>
      <c r="J141" s="3" t="s">
        <v>20</v>
      </c>
      <c r="K141" s="2"/>
      <c r="L141" s="3" t="s">
        <v>12</v>
      </c>
    </row>
    <row r="142" spans="1:12" ht="45.75" x14ac:dyDescent="0.25">
      <c r="A142" s="2">
        <v>14</v>
      </c>
      <c r="B142" s="2" t="s">
        <v>373</v>
      </c>
      <c r="C142" s="9" t="s">
        <v>374</v>
      </c>
      <c r="D142" s="2"/>
      <c r="E142" s="2"/>
      <c r="F142" s="2">
        <v>85.1</v>
      </c>
      <c r="G142" s="2"/>
      <c r="H142" s="2" t="s">
        <v>316</v>
      </c>
      <c r="I142" s="3" t="s">
        <v>170</v>
      </c>
      <c r="J142" s="3" t="s">
        <v>20</v>
      </c>
      <c r="K142" s="2"/>
      <c r="L142" s="3" t="s">
        <v>12</v>
      </c>
    </row>
    <row r="143" spans="1:12" ht="45.75" x14ac:dyDescent="0.25">
      <c r="A143" s="2">
        <v>15</v>
      </c>
      <c r="B143" s="2" t="s">
        <v>375</v>
      </c>
      <c r="C143" s="9" t="s">
        <v>376</v>
      </c>
      <c r="D143" s="2"/>
      <c r="E143" s="2"/>
      <c r="F143" s="2">
        <v>66.099999999999994</v>
      </c>
      <c r="G143" s="2"/>
      <c r="H143" s="2" t="s">
        <v>316</v>
      </c>
      <c r="I143" s="3" t="s">
        <v>170</v>
      </c>
      <c r="J143" s="3" t="s">
        <v>20</v>
      </c>
      <c r="K143" s="2"/>
      <c r="L143" s="3" t="s">
        <v>12</v>
      </c>
    </row>
    <row r="144" spans="1:12" ht="45.75" x14ac:dyDescent="0.25">
      <c r="A144" s="2">
        <v>16</v>
      </c>
      <c r="B144" s="3" t="s">
        <v>377</v>
      </c>
      <c r="C144" s="9" t="s">
        <v>378</v>
      </c>
      <c r="F144" s="2">
        <v>84.3</v>
      </c>
      <c r="H144" s="2" t="s">
        <v>316</v>
      </c>
      <c r="I144" s="3" t="s">
        <v>170</v>
      </c>
      <c r="J144" s="3" t="s">
        <v>20</v>
      </c>
      <c r="L144" s="3" t="s">
        <v>12</v>
      </c>
    </row>
    <row r="145" spans="1:12" ht="45.75" x14ac:dyDescent="0.25">
      <c r="A145" s="2">
        <v>17</v>
      </c>
      <c r="B145" s="2" t="s">
        <v>379</v>
      </c>
      <c r="C145" s="9" t="s">
        <v>380</v>
      </c>
      <c r="F145" s="2">
        <v>91.5</v>
      </c>
      <c r="H145" s="2" t="s">
        <v>316</v>
      </c>
      <c r="I145" s="3" t="s">
        <v>170</v>
      </c>
      <c r="J145" s="3" t="s">
        <v>20</v>
      </c>
      <c r="L145" s="3" t="s">
        <v>12</v>
      </c>
    </row>
    <row r="146" spans="1:12" ht="45.75" x14ac:dyDescent="0.25">
      <c r="A146" s="2">
        <v>18</v>
      </c>
      <c r="B146" s="3" t="s">
        <v>381</v>
      </c>
      <c r="C146" s="9" t="s">
        <v>382</v>
      </c>
      <c r="F146" s="2">
        <v>36.299999999999997</v>
      </c>
      <c r="H146" s="2" t="s">
        <v>316</v>
      </c>
      <c r="I146" s="3" t="s">
        <v>170</v>
      </c>
      <c r="J146" s="3" t="s">
        <v>20</v>
      </c>
      <c r="L146" s="3" t="s">
        <v>12</v>
      </c>
    </row>
    <row r="147" spans="1:12" ht="45.75" x14ac:dyDescent="0.25">
      <c r="A147" s="2">
        <v>19</v>
      </c>
      <c r="B147" s="3" t="s">
        <v>383</v>
      </c>
      <c r="C147" s="9" t="s">
        <v>384</v>
      </c>
      <c r="F147" s="2">
        <v>36.299999999999997</v>
      </c>
      <c r="H147" s="2" t="s">
        <v>316</v>
      </c>
      <c r="I147" s="3" t="s">
        <v>170</v>
      </c>
      <c r="J147" s="3" t="s">
        <v>20</v>
      </c>
      <c r="L147" s="3" t="s">
        <v>12</v>
      </c>
    </row>
    <row r="148" spans="1:12" ht="45.75" x14ac:dyDescent="0.25">
      <c r="A148" s="2">
        <v>20</v>
      </c>
      <c r="B148" s="3" t="s">
        <v>385</v>
      </c>
      <c r="C148" s="9" t="s">
        <v>386</v>
      </c>
      <c r="F148" s="2">
        <v>36.299999999999997</v>
      </c>
      <c r="H148" s="2" t="s">
        <v>316</v>
      </c>
      <c r="I148" s="3" t="s">
        <v>170</v>
      </c>
      <c r="J148" s="3" t="s">
        <v>20</v>
      </c>
      <c r="L148" s="3" t="s">
        <v>12</v>
      </c>
    </row>
    <row r="149" spans="1:12" ht="45.75" x14ac:dyDescent="0.25">
      <c r="A149" s="2">
        <v>21</v>
      </c>
      <c r="B149" s="3" t="s">
        <v>387</v>
      </c>
      <c r="C149" s="9" t="s">
        <v>388</v>
      </c>
      <c r="F149" s="2">
        <v>36.299999999999997</v>
      </c>
      <c r="H149" s="2" t="s">
        <v>316</v>
      </c>
      <c r="I149" s="3" t="s">
        <v>170</v>
      </c>
      <c r="J149" s="3" t="s">
        <v>20</v>
      </c>
      <c r="L149" s="3" t="s">
        <v>12</v>
      </c>
    </row>
    <row r="150" spans="1:12" ht="57" x14ac:dyDescent="0.25">
      <c r="A150" s="2">
        <v>22</v>
      </c>
      <c r="B150" s="3" t="s">
        <v>389</v>
      </c>
      <c r="C150" s="10" t="s">
        <v>390</v>
      </c>
      <c r="D150" s="3" t="s">
        <v>391</v>
      </c>
      <c r="E150" s="2">
        <v>12000</v>
      </c>
      <c r="F150" s="2">
        <v>101.5</v>
      </c>
      <c r="H150" s="2" t="s">
        <v>316</v>
      </c>
      <c r="I150" s="3" t="s">
        <v>170</v>
      </c>
      <c r="J150" s="3" t="s">
        <v>20</v>
      </c>
      <c r="L150" s="3" t="s">
        <v>12</v>
      </c>
    </row>
    <row r="151" spans="1:12" ht="45.75" x14ac:dyDescent="0.25">
      <c r="A151" s="2" t="s">
        <v>121</v>
      </c>
      <c r="B151" s="3" t="s">
        <v>392</v>
      </c>
      <c r="C151" s="9" t="s">
        <v>393</v>
      </c>
      <c r="F151" s="2">
        <v>2019.5</v>
      </c>
      <c r="H151" s="2" t="s">
        <v>316</v>
      </c>
      <c r="I151" s="3" t="s">
        <v>170</v>
      </c>
      <c r="J151" s="3" t="s">
        <v>20</v>
      </c>
      <c r="L151" s="3" t="s">
        <v>12</v>
      </c>
    </row>
    <row r="152" spans="1:12" ht="45.75" x14ac:dyDescent="0.25">
      <c r="A152" s="2">
        <v>24</v>
      </c>
      <c r="B152" s="3" t="s">
        <v>394</v>
      </c>
      <c r="C152" s="9" t="s">
        <v>395</v>
      </c>
      <c r="F152" s="2">
        <v>10.6</v>
      </c>
      <c r="H152" s="2" t="s">
        <v>396</v>
      </c>
      <c r="I152" s="3" t="s">
        <v>397</v>
      </c>
      <c r="J152" s="3" t="s">
        <v>20</v>
      </c>
      <c r="L152" s="3" t="s">
        <v>12</v>
      </c>
    </row>
    <row r="153" spans="1:12" x14ac:dyDescent="0.25">
      <c r="B153" s="3" t="s">
        <v>310</v>
      </c>
      <c r="E153" s="5">
        <v>12000</v>
      </c>
      <c r="F153" s="5">
        <f>F129+F130+F131+F132+F133+F134+F135+F136+F137+F138+F139+F140+F141+F142+F143+F144+F145+F146+F147+F148+F149+F150+F151+F152</f>
        <v>3584.8999999999992</v>
      </c>
    </row>
    <row r="155" spans="1:12" x14ac:dyDescent="0.25">
      <c r="B155" s="18" t="s">
        <v>37</v>
      </c>
      <c r="E155" s="5">
        <f>E150</f>
        <v>12000</v>
      </c>
      <c r="F155" s="5">
        <f>F10+F106+F113+F122+F127+F153</f>
        <v>8435.2999999999993</v>
      </c>
    </row>
  </sheetData>
  <mergeCells count="9">
    <mergeCell ref="B114:L114"/>
    <mergeCell ref="B123:L123"/>
    <mergeCell ref="B128:L128"/>
    <mergeCell ref="F3:G3"/>
    <mergeCell ref="J6:K6"/>
    <mergeCell ref="D7:I7"/>
    <mergeCell ref="D11:I11"/>
    <mergeCell ref="B107:L107"/>
    <mergeCell ref="A4:L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95" zoomScaleNormal="95" workbookViewId="0">
      <selection activeCell="C6" sqref="C6"/>
    </sheetView>
  </sheetViews>
  <sheetFormatPr defaultRowHeight="15" x14ac:dyDescent="0.25"/>
  <cols>
    <col min="1" max="1" width="6" customWidth="1"/>
    <col min="2" max="2" width="14.7109375" customWidth="1"/>
    <col min="3" max="3" width="15.140625" customWidth="1"/>
    <col min="4" max="4" width="13.85546875" customWidth="1"/>
    <col min="5" max="5" width="26.28515625" customWidth="1"/>
    <col min="6" max="6" width="21.28515625" customWidth="1"/>
    <col min="7" max="7" width="13.28515625" customWidth="1"/>
    <col min="8" max="8" width="14.570312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5" t="s">
        <v>398</v>
      </c>
      <c r="F3" s="2"/>
      <c r="G3" s="2"/>
      <c r="H3" s="2"/>
    </row>
    <row r="4" spans="1:8" x14ac:dyDescent="0.25">
      <c r="A4" s="2"/>
      <c r="B4" s="19" t="s">
        <v>399</v>
      </c>
      <c r="C4" s="26"/>
      <c r="D4" s="26"/>
      <c r="E4" s="26"/>
      <c r="F4" s="26"/>
      <c r="G4" s="2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57" x14ac:dyDescent="0.25">
      <c r="A6" s="2" t="s">
        <v>1</v>
      </c>
      <c r="B6" s="11" t="s">
        <v>400</v>
      </c>
      <c r="C6" s="11" t="s">
        <v>401</v>
      </c>
      <c r="D6" s="11" t="s">
        <v>402</v>
      </c>
      <c r="E6" s="11" t="s">
        <v>403</v>
      </c>
      <c r="F6" s="11" t="s">
        <v>404</v>
      </c>
      <c r="G6" s="11" t="s">
        <v>405</v>
      </c>
      <c r="H6" s="11" t="s">
        <v>167</v>
      </c>
    </row>
    <row r="7" spans="1:8" ht="111.75" customHeight="1" x14ac:dyDescent="0.25">
      <c r="A7" s="2">
        <v>1</v>
      </c>
      <c r="B7" s="11" t="s">
        <v>406</v>
      </c>
      <c r="C7" s="11" t="s">
        <v>407</v>
      </c>
      <c r="D7" s="9" t="s">
        <v>408</v>
      </c>
      <c r="E7" s="11" t="s">
        <v>409</v>
      </c>
      <c r="F7" s="11" t="s">
        <v>410</v>
      </c>
      <c r="G7" s="2">
        <v>7</v>
      </c>
      <c r="H7" s="11" t="s">
        <v>12</v>
      </c>
    </row>
  </sheetData>
  <mergeCells count="1">
    <mergeCell ref="B4:G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G57" sqref="G57"/>
    </sheetView>
  </sheetViews>
  <sheetFormatPr defaultRowHeight="15" x14ac:dyDescent="0.25"/>
  <cols>
    <col min="1" max="1" width="4.85546875" customWidth="1"/>
    <col min="2" max="2" width="12.7109375" customWidth="1"/>
    <col min="3" max="3" width="13" customWidth="1"/>
    <col min="4" max="4" width="10.28515625" customWidth="1"/>
    <col min="5" max="5" width="10.7109375" customWidth="1"/>
    <col min="6" max="6" width="13.7109375" customWidth="1"/>
    <col min="7" max="7" width="10.28515625" customWidth="1"/>
    <col min="8" max="8" width="9.7109375" customWidth="1"/>
    <col min="9" max="9" width="9" customWidth="1"/>
    <col min="10" max="10" width="11.85546875" customWidth="1"/>
    <col min="11" max="11" width="12.42578125" customWidth="1"/>
    <col min="12" max="12" width="13.5703125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5" t="s">
        <v>0</v>
      </c>
      <c r="H3" s="2"/>
      <c r="I3" s="2"/>
      <c r="J3" s="2"/>
      <c r="K3" s="2"/>
      <c r="L3" s="2"/>
    </row>
    <row r="4" spans="1:12" x14ac:dyDescent="0.25">
      <c r="A4" s="19" t="s">
        <v>411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5">
      <c r="A5" s="19" t="s">
        <v>412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47" x14ac:dyDescent="0.25">
      <c r="A7" s="2" t="s">
        <v>1</v>
      </c>
      <c r="B7" s="11" t="s">
        <v>3</v>
      </c>
      <c r="C7" s="11" t="s">
        <v>2</v>
      </c>
      <c r="D7" s="11" t="s">
        <v>160</v>
      </c>
      <c r="E7" s="11" t="s">
        <v>413</v>
      </c>
      <c r="F7" s="11" t="s">
        <v>5</v>
      </c>
      <c r="G7" s="11" t="s">
        <v>414</v>
      </c>
      <c r="H7" s="11" t="s">
        <v>415</v>
      </c>
      <c r="I7" s="11" t="s">
        <v>416</v>
      </c>
      <c r="J7" s="11" t="s">
        <v>417</v>
      </c>
      <c r="K7" s="11" t="s">
        <v>418</v>
      </c>
      <c r="L7" s="11" t="s">
        <v>11</v>
      </c>
    </row>
    <row r="8" spans="1:12" ht="34.5" x14ac:dyDescent="0.25">
      <c r="A8" s="2">
        <v>1</v>
      </c>
      <c r="B8" s="11" t="s">
        <v>87</v>
      </c>
      <c r="C8" s="11" t="s">
        <v>89</v>
      </c>
      <c r="D8" s="13" t="s">
        <v>419</v>
      </c>
      <c r="E8" s="2"/>
      <c r="F8" s="2"/>
      <c r="G8" s="2">
        <v>26672.3</v>
      </c>
      <c r="H8" s="2"/>
      <c r="I8" s="2" t="s">
        <v>420</v>
      </c>
      <c r="J8" s="11" t="s">
        <v>421</v>
      </c>
      <c r="K8" s="11" t="s">
        <v>20</v>
      </c>
      <c r="L8" s="11" t="s">
        <v>422</v>
      </c>
    </row>
    <row r="9" spans="1:12" ht="34.5" x14ac:dyDescent="0.25">
      <c r="A9" s="2">
        <v>2</v>
      </c>
      <c r="B9" s="2" t="s">
        <v>101</v>
      </c>
      <c r="C9" s="11" t="s">
        <v>60</v>
      </c>
      <c r="D9" s="13" t="s">
        <v>423</v>
      </c>
      <c r="E9" s="2"/>
      <c r="F9" s="2"/>
      <c r="G9" s="2">
        <v>3158</v>
      </c>
      <c r="H9" s="2"/>
      <c r="I9" s="2" t="s">
        <v>424</v>
      </c>
      <c r="J9" s="11" t="s">
        <v>425</v>
      </c>
      <c r="K9" s="11" t="s">
        <v>20</v>
      </c>
      <c r="L9" s="11" t="s">
        <v>422</v>
      </c>
    </row>
    <row r="10" spans="1:12" ht="34.5" x14ac:dyDescent="0.25">
      <c r="A10" s="2">
        <v>3</v>
      </c>
      <c r="B10" s="11" t="s">
        <v>392</v>
      </c>
      <c r="C10" s="11" t="s">
        <v>89</v>
      </c>
      <c r="D10" s="13" t="s">
        <v>393</v>
      </c>
      <c r="E10" s="2"/>
      <c r="F10" s="2"/>
      <c r="G10" s="2">
        <v>2019.5</v>
      </c>
      <c r="H10" s="2"/>
      <c r="I10" s="2" t="s">
        <v>426</v>
      </c>
      <c r="J10" s="11" t="s">
        <v>427</v>
      </c>
      <c r="K10" s="11" t="s">
        <v>20</v>
      </c>
      <c r="L10" s="11" t="s">
        <v>422</v>
      </c>
    </row>
    <row r="11" spans="1:12" ht="34.5" x14ac:dyDescent="0.25">
      <c r="A11" s="2">
        <v>4</v>
      </c>
      <c r="B11" s="2" t="s">
        <v>105</v>
      </c>
      <c r="C11" s="11" t="s">
        <v>60</v>
      </c>
      <c r="D11" s="13"/>
      <c r="E11" s="2"/>
      <c r="F11" s="14">
        <v>369</v>
      </c>
      <c r="G11" s="2"/>
      <c r="H11" s="2"/>
      <c r="I11" s="2" t="s">
        <v>426</v>
      </c>
      <c r="J11" s="11" t="s">
        <v>428</v>
      </c>
      <c r="K11" s="11" t="s">
        <v>20</v>
      </c>
      <c r="L11" s="11" t="s">
        <v>422</v>
      </c>
    </row>
    <row r="12" spans="1:12" ht="34.5" x14ac:dyDescent="0.25">
      <c r="A12" s="2">
        <v>5</v>
      </c>
      <c r="B12" s="2" t="s">
        <v>108</v>
      </c>
      <c r="C12" s="11" t="s">
        <v>60</v>
      </c>
      <c r="D12" s="13"/>
      <c r="E12" s="2"/>
      <c r="F12" s="14">
        <v>1480</v>
      </c>
      <c r="G12" s="2"/>
      <c r="H12" s="2"/>
      <c r="I12" s="2" t="s">
        <v>426</v>
      </c>
      <c r="J12" s="11" t="s">
        <v>428</v>
      </c>
      <c r="K12" s="11" t="s">
        <v>20</v>
      </c>
      <c r="L12" s="11" t="s">
        <v>422</v>
      </c>
    </row>
    <row r="13" spans="1:12" ht="34.5" x14ac:dyDescent="0.25">
      <c r="A13" s="2">
        <v>6</v>
      </c>
      <c r="B13" s="2" t="s">
        <v>110</v>
      </c>
      <c r="C13" s="11" t="s">
        <v>60</v>
      </c>
      <c r="D13" s="13"/>
      <c r="E13" s="2"/>
      <c r="F13" s="14">
        <v>924</v>
      </c>
      <c r="G13" s="2"/>
      <c r="H13" s="2"/>
      <c r="I13" s="2" t="s">
        <v>426</v>
      </c>
      <c r="J13" s="11" t="s">
        <v>428</v>
      </c>
      <c r="K13" s="11" t="s">
        <v>20</v>
      </c>
      <c r="L13" s="11" t="s">
        <v>422</v>
      </c>
    </row>
    <row r="14" spans="1:12" ht="34.5" x14ac:dyDescent="0.25">
      <c r="A14" s="2">
        <v>7</v>
      </c>
      <c r="B14" s="2" t="s">
        <v>112</v>
      </c>
      <c r="C14" s="11" t="s">
        <v>60</v>
      </c>
      <c r="D14" s="13"/>
      <c r="E14" s="2"/>
      <c r="F14" s="14">
        <v>786</v>
      </c>
      <c r="G14" s="2"/>
      <c r="H14" s="2"/>
      <c r="I14" s="2" t="s">
        <v>426</v>
      </c>
      <c r="J14" s="11" t="s">
        <v>428</v>
      </c>
      <c r="K14" s="11" t="s">
        <v>20</v>
      </c>
      <c r="L14" s="11" t="s">
        <v>422</v>
      </c>
    </row>
    <row r="15" spans="1:12" ht="34.5" x14ac:dyDescent="0.25">
      <c r="A15" s="2">
        <v>8</v>
      </c>
      <c r="B15" s="2" t="s">
        <v>114</v>
      </c>
      <c r="C15" s="11" t="s">
        <v>60</v>
      </c>
      <c r="D15" s="13"/>
      <c r="E15" s="2"/>
      <c r="F15" s="14">
        <v>394</v>
      </c>
      <c r="G15" s="2"/>
      <c r="H15" s="2"/>
      <c r="I15" s="2" t="s">
        <v>426</v>
      </c>
      <c r="J15" s="11" t="s">
        <v>428</v>
      </c>
      <c r="K15" s="11" t="s">
        <v>20</v>
      </c>
      <c r="L15" s="11" t="s">
        <v>422</v>
      </c>
    </row>
    <row r="16" spans="1:12" ht="34.5" x14ac:dyDescent="0.25">
      <c r="A16" s="2">
        <v>9</v>
      </c>
      <c r="B16" s="2" t="s">
        <v>116</v>
      </c>
      <c r="C16" s="11" t="s">
        <v>60</v>
      </c>
      <c r="D16" s="13"/>
      <c r="E16" s="2"/>
      <c r="F16" s="14">
        <v>2766</v>
      </c>
      <c r="G16" s="2"/>
      <c r="H16" s="2"/>
      <c r="I16" s="2" t="s">
        <v>426</v>
      </c>
      <c r="J16" s="11" t="s">
        <v>428</v>
      </c>
      <c r="K16" s="11" t="s">
        <v>20</v>
      </c>
      <c r="L16" s="11" t="s">
        <v>422</v>
      </c>
    </row>
    <row r="17" spans="1:12" ht="34.5" x14ac:dyDescent="0.25">
      <c r="A17" s="2">
        <v>10</v>
      </c>
      <c r="B17" s="2" t="s">
        <v>429</v>
      </c>
      <c r="C17" s="11" t="s">
        <v>60</v>
      </c>
      <c r="D17" s="13"/>
      <c r="E17" s="2"/>
      <c r="F17" s="14">
        <v>861</v>
      </c>
      <c r="G17" s="2"/>
      <c r="H17" s="2"/>
      <c r="I17" s="2" t="s">
        <v>426</v>
      </c>
      <c r="J17" s="11" t="s">
        <v>428</v>
      </c>
      <c r="K17" s="11" t="s">
        <v>20</v>
      </c>
      <c r="L17" s="11" t="s">
        <v>422</v>
      </c>
    </row>
    <row r="18" spans="1:12" ht="34.5" x14ac:dyDescent="0.25">
      <c r="A18" s="2">
        <v>11</v>
      </c>
      <c r="B18" s="2" t="s">
        <v>430</v>
      </c>
      <c r="C18" s="11" t="s">
        <v>60</v>
      </c>
      <c r="D18" s="13"/>
      <c r="E18" s="2"/>
      <c r="F18" s="14">
        <v>460</v>
      </c>
      <c r="G18" s="2"/>
      <c r="H18" s="2"/>
      <c r="I18" s="2" t="s">
        <v>426</v>
      </c>
      <c r="J18" s="11" t="s">
        <v>428</v>
      </c>
      <c r="K18" s="11" t="s">
        <v>20</v>
      </c>
      <c r="L18" s="11" t="s">
        <v>422</v>
      </c>
    </row>
    <row r="19" spans="1:12" ht="34.5" x14ac:dyDescent="0.25">
      <c r="A19" s="2">
        <v>12</v>
      </c>
      <c r="B19" s="2" t="s">
        <v>431</v>
      </c>
      <c r="C19" s="11" t="s">
        <v>60</v>
      </c>
      <c r="D19" s="13"/>
      <c r="E19" s="2"/>
      <c r="F19" s="14">
        <v>187</v>
      </c>
      <c r="G19" s="2"/>
      <c r="H19" s="2"/>
      <c r="I19" s="2" t="s">
        <v>426</v>
      </c>
      <c r="J19" s="11" t="s">
        <v>428</v>
      </c>
      <c r="K19" s="11" t="s">
        <v>20</v>
      </c>
      <c r="L19" s="11" t="s">
        <v>422</v>
      </c>
    </row>
    <row r="20" spans="1:12" ht="34.5" x14ac:dyDescent="0.25">
      <c r="A20" s="2">
        <v>13</v>
      </c>
      <c r="B20" s="2" t="s">
        <v>432</v>
      </c>
      <c r="C20" s="11" t="s">
        <v>60</v>
      </c>
      <c r="D20" s="13"/>
      <c r="E20" s="2"/>
      <c r="F20" s="14">
        <v>423</v>
      </c>
      <c r="G20" s="2"/>
      <c r="H20" s="2"/>
      <c r="I20" s="2" t="s">
        <v>426</v>
      </c>
      <c r="J20" s="11" t="s">
        <v>428</v>
      </c>
      <c r="K20" s="11" t="s">
        <v>20</v>
      </c>
      <c r="L20" s="11" t="s">
        <v>422</v>
      </c>
    </row>
    <row r="21" spans="1:12" ht="34.5" x14ac:dyDescent="0.25">
      <c r="A21" s="2">
        <v>14</v>
      </c>
      <c r="B21" s="2" t="s">
        <v>433</v>
      </c>
      <c r="C21" s="11" t="s">
        <v>60</v>
      </c>
      <c r="D21" s="13"/>
      <c r="E21" s="2"/>
      <c r="F21" s="14">
        <v>80</v>
      </c>
      <c r="G21" s="2"/>
      <c r="H21" s="2"/>
      <c r="I21" s="2" t="s">
        <v>426</v>
      </c>
      <c r="J21" s="11" t="s">
        <v>428</v>
      </c>
      <c r="K21" s="11" t="s">
        <v>20</v>
      </c>
      <c r="L21" s="11" t="s">
        <v>422</v>
      </c>
    </row>
    <row r="22" spans="1:12" ht="34.5" x14ac:dyDescent="0.25">
      <c r="A22" s="2">
        <v>15</v>
      </c>
      <c r="B22" s="2" t="s">
        <v>434</v>
      </c>
      <c r="C22" s="11" t="s">
        <v>60</v>
      </c>
      <c r="D22" s="13"/>
      <c r="E22" s="2"/>
      <c r="F22" s="14">
        <v>251</v>
      </c>
      <c r="G22" s="2"/>
      <c r="H22" s="2"/>
      <c r="I22" s="2" t="s">
        <v>426</v>
      </c>
      <c r="J22" s="11" t="s">
        <v>428</v>
      </c>
      <c r="K22" s="11" t="s">
        <v>20</v>
      </c>
      <c r="L22" s="11" t="s">
        <v>422</v>
      </c>
    </row>
    <row r="23" spans="1:12" ht="34.5" x14ac:dyDescent="0.25">
      <c r="A23" s="2">
        <v>16</v>
      </c>
      <c r="B23" s="2" t="s">
        <v>435</v>
      </c>
      <c r="C23" s="11" t="s">
        <v>60</v>
      </c>
      <c r="D23" s="15"/>
      <c r="F23" s="14">
        <v>750</v>
      </c>
      <c r="I23" s="2" t="s">
        <v>426</v>
      </c>
      <c r="J23" s="11" t="s">
        <v>428</v>
      </c>
      <c r="K23" s="11" t="s">
        <v>20</v>
      </c>
      <c r="L23" s="11" t="s">
        <v>422</v>
      </c>
    </row>
    <row r="24" spans="1:12" ht="34.5" x14ac:dyDescent="0.25">
      <c r="A24" s="2">
        <v>17</v>
      </c>
      <c r="B24" s="2" t="s">
        <v>436</v>
      </c>
      <c r="C24" s="11" t="s">
        <v>60</v>
      </c>
      <c r="D24" s="15"/>
      <c r="F24" s="14">
        <v>219</v>
      </c>
      <c r="I24" s="2" t="s">
        <v>426</v>
      </c>
      <c r="J24" s="11" t="s">
        <v>428</v>
      </c>
      <c r="K24" s="11" t="s">
        <v>20</v>
      </c>
      <c r="L24" s="11" t="s">
        <v>422</v>
      </c>
    </row>
    <row r="25" spans="1:12" ht="34.5" x14ac:dyDescent="0.25">
      <c r="A25" s="2">
        <v>18</v>
      </c>
      <c r="B25" s="2" t="s">
        <v>437</v>
      </c>
      <c r="C25" s="11" t="s">
        <v>60</v>
      </c>
      <c r="D25" s="15"/>
      <c r="F25" s="14">
        <v>159</v>
      </c>
      <c r="I25" s="2" t="s">
        <v>426</v>
      </c>
      <c r="J25" s="11" t="s">
        <v>428</v>
      </c>
      <c r="K25" s="11" t="s">
        <v>20</v>
      </c>
      <c r="L25" s="11" t="s">
        <v>422</v>
      </c>
    </row>
    <row r="26" spans="1:12" ht="34.5" x14ac:dyDescent="0.25">
      <c r="A26" s="2">
        <v>19</v>
      </c>
      <c r="B26" s="2" t="s">
        <v>136</v>
      </c>
      <c r="C26" s="11" t="s">
        <v>137</v>
      </c>
      <c r="D26" s="15"/>
      <c r="F26" s="14">
        <v>2145</v>
      </c>
      <c r="I26" s="2" t="s">
        <v>426</v>
      </c>
      <c r="J26" s="11" t="s">
        <v>428</v>
      </c>
      <c r="K26" s="11" t="s">
        <v>20</v>
      </c>
      <c r="L26" s="11" t="s">
        <v>422</v>
      </c>
    </row>
    <row r="27" spans="1:12" ht="34.5" x14ac:dyDescent="0.25">
      <c r="A27" s="2">
        <v>20</v>
      </c>
      <c r="B27" s="2" t="s">
        <v>136</v>
      </c>
      <c r="C27" s="11" t="s">
        <v>46</v>
      </c>
      <c r="D27" s="15"/>
      <c r="F27" s="14">
        <v>5408</v>
      </c>
      <c r="I27" s="2" t="s">
        <v>426</v>
      </c>
      <c r="J27" s="11" t="s">
        <v>428</v>
      </c>
      <c r="K27" s="11" t="s">
        <v>20</v>
      </c>
      <c r="L27" s="11" t="s">
        <v>422</v>
      </c>
    </row>
    <row r="28" spans="1:12" ht="34.5" x14ac:dyDescent="0.25">
      <c r="A28" s="2">
        <v>21</v>
      </c>
      <c r="B28" s="2" t="s">
        <v>118</v>
      </c>
      <c r="C28" s="11" t="s">
        <v>46</v>
      </c>
      <c r="D28" s="15"/>
      <c r="F28" s="14">
        <v>1241</v>
      </c>
      <c r="I28" s="2" t="s">
        <v>426</v>
      </c>
      <c r="J28" s="11" t="s">
        <v>428</v>
      </c>
      <c r="K28" s="11" t="s">
        <v>20</v>
      </c>
      <c r="L28" s="11" t="s">
        <v>422</v>
      </c>
    </row>
    <row r="29" spans="1:12" ht="34.5" x14ac:dyDescent="0.25">
      <c r="A29" s="2">
        <v>22</v>
      </c>
      <c r="B29" s="2" t="s">
        <v>120</v>
      </c>
      <c r="C29" s="11" t="s">
        <v>46</v>
      </c>
      <c r="D29" s="15"/>
      <c r="F29" s="14">
        <v>223</v>
      </c>
      <c r="I29" s="2" t="s">
        <v>426</v>
      </c>
      <c r="J29" s="11" t="s">
        <v>428</v>
      </c>
      <c r="K29" s="11" t="s">
        <v>20</v>
      </c>
      <c r="L29" s="11" t="s">
        <v>422</v>
      </c>
    </row>
    <row r="30" spans="1:12" ht="34.5" x14ac:dyDescent="0.25">
      <c r="A30" s="2">
        <v>23</v>
      </c>
      <c r="B30" s="2" t="s">
        <v>122</v>
      </c>
      <c r="C30" s="11" t="s">
        <v>46</v>
      </c>
      <c r="D30" s="15"/>
      <c r="F30" s="14">
        <v>195</v>
      </c>
      <c r="I30" s="2" t="s">
        <v>426</v>
      </c>
      <c r="J30" s="11" t="s">
        <v>428</v>
      </c>
      <c r="K30" s="11" t="s">
        <v>20</v>
      </c>
      <c r="L30" s="11" t="s">
        <v>422</v>
      </c>
    </row>
    <row r="31" spans="1:12" ht="34.5" x14ac:dyDescent="0.25">
      <c r="A31" s="2">
        <v>24</v>
      </c>
      <c r="B31" s="2" t="s">
        <v>124</v>
      </c>
      <c r="C31" s="11" t="s">
        <v>46</v>
      </c>
      <c r="D31" s="15"/>
      <c r="F31" s="14">
        <v>235</v>
      </c>
      <c r="I31" s="2" t="s">
        <v>426</v>
      </c>
      <c r="J31" s="11" t="s">
        <v>428</v>
      </c>
      <c r="K31" s="11" t="s">
        <v>20</v>
      </c>
      <c r="L31" s="11" t="s">
        <v>422</v>
      </c>
    </row>
    <row r="32" spans="1:12" ht="34.5" x14ac:dyDescent="0.25">
      <c r="A32" s="2">
        <v>25</v>
      </c>
      <c r="B32" s="2" t="s">
        <v>126</v>
      </c>
      <c r="C32" s="11" t="s">
        <v>46</v>
      </c>
      <c r="D32" s="15"/>
      <c r="F32" s="14">
        <v>189</v>
      </c>
      <c r="I32" s="2" t="s">
        <v>426</v>
      </c>
      <c r="J32" s="11" t="s">
        <v>428</v>
      </c>
      <c r="K32" s="11" t="s">
        <v>20</v>
      </c>
      <c r="L32" s="11" t="s">
        <v>422</v>
      </c>
    </row>
    <row r="33" spans="1:12" ht="34.5" x14ac:dyDescent="0.25">
      <c r="A33" s="2">
        <v>26</v>
      </c>
      <c r="B33" s="2" t="s">
        <v>128</v>
      </c>
      <c r="C33" s="11" t="s">
        <v>46</v>
      </c>
      <c r="D33" s="15"/>
      <c r="F33" s="14">
        <v>353</v>
      </c>
      <c r="I33" s="2" t="s">
        <v>426</v>
      </c>
      <c r="J33" s="11" t="s">
        <v>428</v>
      </c>
      <c r="K33" s="11" t="s">
        <v>20</v>
      </c>
      <c r="L33" s="11" t="s">
        <v>422</v>
      </c>
    </row>
    <row r="34" spans="1:12" ht="34.5" x14ac:dyDescent="0.25">
      <c r="A34" s="2">
        <v>27</v>
      </c>
      <c r="B34" s="2" t="s">
        <v>136</v>
      </c>
      <c r="C34" s="11" t="s">
        <v>29</v>
      </c>
      <c r="D34" s="15"/>
      <c r="F34" s="14">
        <v>5715</v>
      </c>
      <c r="I34" s="2" t="s">
        <v>426</v>
      </c>
      <c r="J34" s="11" t="s">
        <v>428</v>
      </c>
      <c r="K34" s="11" t="s">
        <v>20</v>
      </c>
      <c r="L34" s="11" t="s">
        <v>422</v>
      </c>
    </row>
    <row r="35" spans="1:12" ht="34.5" x14ac:dyDescent="0.25">
      <c r="A35" s="2">
        <v>28</v>
      </c>
      <c r="B35" s="2" t="s">
        <v>118</v>
      </c>
      <c r="C35" s="11" t="s">
        <v>29</v>
      </c>
      <c r="D35" s="15"/>
      <c r="F35" s="14">
        <v>444</v>
      </c>
      <c r="I35" s="2" t="s">
        <v>426</v>
      </c>
      <c r="J35" s="11" t="s">
        <v>428</v>
      </c>
      <c r="K35" s="11" t="s">
        <v>20</v>
      </c>
      <c r="L35" s="11" t="s">
        <v>422</v>
      </c>
    </row>
    <row r="36" spans="1:12" ht="34.5" x14ac:dyDescent="0.25">
      <c r="A36" s="2">
        <v>29</v>
      </c>
      <c r="B36" s="2" t="s">
        <v>120</v>
      </c>
      <c r="C36" s="11" t="s">
        <v>29</v>
      </c>
      <c r="D36" s="15"/>
      <c r="F36" s="14">
        <v>930</v>
      </c>
      <c r="I36" s="2" t="s">
        <v>426</v>
      </c>
      <c r="J36" s="11" t="s">
        <v>428</v>
      </c>
      <c r="K36" s="11" t="s">
        <v>20</v>
      </c>
      <c r="L36" s="11" t="s">
        <v>422</v>
      </c>
    </row>
    <row r="37" spans="1:12" ht="34.5" x14ac:dyDescent="0.25">
      <c r="A37" s="2">
        <v>30</v>
      </c>
      <c r="B37" s="11" t="s">
        <v>438</v>
      </c>
      <c r="C37" s="11" t="s">
        <v>46</v>
      </c>
      <c r="D37" s="13" t="s">
        <v>439</v>
      </c>
      <c r="F37" s="14">
        <v>56</v>
      </c>
      <c r="G37" s="2">
        <v>98.4</v>
      </c>
      <c r="I37" s="2" t="s">
        <v>440</v>
      </c>
      <c r="J37" s="11" t="s">
        <v>441</v>
      </c>
      <c r="K37" s="11" t="s">
        <v>20</v>
      </c>
      <c r="L37" s="11" t="s">
        <v>422</v>
      </c>
    </row>
    <row r="38" spans="1:12" ht="34.5" x14ac:dyDescent="0.25">
      <c r="A38" s="2">
        <v>31</v>
      </c>
      <c r="B38" s="11" t="s">
        <v>14</v>
      </c>
      <c r="C38" s="11" t="s">
        <v>60</v>
      </c>
      <c r="D38" s="15"/>
      <c r="F38" s="14">
        <v>48.1</v>
      </c>
      <c r="G38" s="2">
        <v>119.5</v>
      </c>
      <c r="I38" s="2" t="s">
        <v>440</v>
      </c>
      <c r="J38" s="11" t="s">
        <v>441</v>
      </c>
      <c r="K38" s="11" t="s">
        <v>20</v>
      </c>
      <c r="L38" s="11" t="s">
        <v>422</v>
      </c>
    </row>
    <row r="39" spans="1:12" ht="34.5" x14ac:dyDescent="0.25">
      <c r="A39" s="2">
        <v>32</v>
      </c>
      <c r="B39" s="11" t="s">
        <v>94</v>
      </c>
      <c r="C39" s="11" t="s">
        <v>60</v>
      </c>
      <c r="D39" s="15"/>
      <c r="G39" s="2">
        <v>300.3</v>
      </c>
      <c r="I39" s="2" t="s">
        <v>440</v>
      </c>
      <c r="J39" s="11" t="s">
        <v>441</v>
      </c>
      <c r="K39" s="11" t="s">
        <v>20</v>
      </c>
      <c r="L39" s="11" t="s">
        <v>422</v>
      </c>
    </row>
    <row r="40" spans="1:12" ht="34.5" x14ac:dyDescent="0.25">
      <c r="A40" s="2">
        <v>33</v>
      </c>
      <c r="B40" s="11" t="s">
        <v>45</v>
      </c>
      <c r="C40" s="11" t="s">
        <v>46</v>
      </c>
      <c r="D40" s="15"/>
      <c r="F40" s="2">
        <v>75</v>
      </c>
      <c r="G40" s="2">
        <v>307.89999999999998</v>
      </c>
      <c r="I40" s="2" t="s">
        <v>440</v>
      </c>
      <c r="J40" s="11" t="s">
        <v>441</v>
      </c>
      <c r="K40" s="11" t="s">
        <v>20</v>
      </c>
      <c r="L40" s="11" t="s">
        <v>422</v>
      </c>
    </row>
    <row r="41" spans="1:12" ht="45.75" x14ac:dyDescent="0.25">
      <c r="A41" s="2">
        <v>34</v>
      </c>
      <c r="B41" s="11" t="s">
        <v>442</v>
      </c>
      <c r="C41" s="11" t="s">
        <v>443</v>
      </c>
      <c r="G41" s="2">
        <v>579.70000000000005</v>
      </c>
      <c r="I41" s="2" t="s">
        <v>444</v>
      </c>
      <c r="J41" s="11" t="s">
        <v>445</v>
      </c>
      <c r="K41" s="11" t="s">
        <v>20</v>
      </c>
      <c r="L41" s="11" t="s">
        <v>422</v>
      </c>
    </row>
    <row r="42" spans="1:12" ht="34.5" x14ac:dyDescent="0.25">
      <c r="A42" s="2">
        <v>35</v>
      </c>
      <c r="B42" s="11" t="s">
        <v>446</v>
      </c>
      <c r="C42" s="11" t="s">
        <v>443</v>
      </c>
      <c r="G42" s="2">
        <v>179.7</v>
      </c>
      <c r="I42" s="2" t="s">
        <v>444</v>
      </c>
      <c r="J42" s="11" t="s">
        <v>445</v>
      </c>
      <c r="K42" s="11" t="s">
        <v>20</v>
      </c>
      <c r="L42" s="11" t="s">
        <v>422</v>
      </c>
    </row>
    <row r="43" spans="1:12" ht="34.5" x14ac:dyDescent="0.25">
      <c r="A43" s="2">
        <v>36</v>
      </c>
      <c r="B43" s="11" t="s">
        <v>447</v>
      </c>
      <c r="C43" s="11" t="s">
        <v>443</v>
      </c>
      <c r="G43" s="2">
        <v>24.9</v>
      </c>
      <c r="I43" s="2" t="s">
        <v>444</v>
      </c>
      <c r="J43" s="11" t="s">
        <v>445</v>
      </c>
      <c r="K43" s="11" t="s">
        <v>20</v>
      </c>
      <c r="L43" s="11" t="s">
        <v>422</v>
      </c>
    </row>
    <row r="44" spans="1:12" ht="34.5" x14ac:dyDescent="0.25">
      <c r="A44" s="2">
        <v>37</v>
      </c>
      <c r="B44" s="11" t="s">
        <v>447</v>
      </c>
      <c r="C44" s="11" t="s">
        <v>443</v>
      </c>
      <c r="G44" s="2">
        <v>25</v>
      </c>
      <c r="I44" s="2" t="s">
        <v>444</v>
      </c>
      <c r="J44" s="11" t="s">
        <v>445</v>
      </c>
      <c r="K44" s="11" t="s">
        <v>20</v>
      </c>
      <c r="L44" s="11" t="s">
        <v>422</v>
      </c>
    </row>
    <row r="45" spans="1:12" ht="34.5" x14ac:dyDescent="0.25">
      <c r="A45" s="2">
        <v>38</v>
      </c>
      <c r="B45" s="11" t="s">
        <v>448</v>
      </c>
      <c r="C45" s="11" t="s">
        <v>443</v>
      </c>
      <c r="G45" s="2">
        <v>26</v>
      </c>
      <c r="I45" s="2" t="s">
        <v>444</v>
      </c>
      <c r="J45" s="11" t="s">
        <v>445</v>
      </c>
      <c r="K45" s="11" t="s">
        <v>20</v>
      </c>
      <c r="L45" s="11" t="s">
        <v>422</v>
      </c>
    </row>
    <row r="46" spans="1:12" ht="45.75" x14ac:dyDescent="0.25">
      <c r="A46" s="2">
        <v>39</v>
      </c>
      <c r="B46" s="11" t="s">
        <v>449</v>
      </c>
      <c r="C46" s="11" t="s">
        <v>443</v>
      </c>
      <c r="G46" s="2">
        <v>39.9</v>
      </c>
      <c r="I46" s="2" t="s">
        <v>444</v>
      </c>
      <c r="J46" s="11" t="s">
        <v>445</v>
      </c>
      <c r="K46" s="11" t="s">
        <v>20</v>
      </c>
      <c r="L46" s="11" t="s">
        <v>422</v>
      </c>
    </row>
    <row r="47" spans="1:12" ht="34.5" x14ac:dyDescent="0.25">
      <c r="A47" s="2">
        <v>40</v>
      </c>
      <c r="B47" s="11" t="s">
        <v>450</v>
      </c>
      <c r="C47" s="11" t="s">
        <v>443</v>
      </c>
      <c r="G47" s="2">
        <v>30.8</v>
      </c>
      <c r="I47" s="2" t="s">
        <v>444</v>
      </c>
      <c r="J47" s="11" t="s">
        <v>445</v>
      </c>
      <c r="K47" s="11" t="s">
        <v>20</v>
      </c>
      <c r="L47" s="11" t="s">
        <v>422</v>
      </c>
    </row>
    <row r="48" spans="1:12" ht="34.5" x14ac:dyDescent="0.25">
      <c r="A48" s="2">
        <v>41</v>
      </c>
      <c r="B48" s="11" t="s">
        <v>451</v>
      </c>
      <c r="C48" s="11" t="s">
        <v>443</v>
      </c>
      <c r="G48" s="2">
        <v>30.2</v>
      </c>
      <c r="I48" s="2" t="s">
        <v>444</v>
      </c>
      <c r="J48" s="11" t="s">
        <v>445</v>
      </c>
      <c r="K48" s="11" t="s">
        <v>20</v>
      </c>
      <c r="L48" s="11" t="s">
        <v>422</v>
      </c>
    </row>
    <row r="49" spans="1:12" ht="34.5" x14ac:dyDescent="0.25">
      <c r="A49" s="2">
        <v>42</v>
      </c>
      <c r="B49" s="11" t="s">
        <v>452</v>
      </c>
      <c r="C49" s="11" t="s">
        <v>443</v>
      </c>
      <c r="G49" s="2">
        <v>39</v>
      </c>
      <c r="I49" s="2" t="s">
        <v>444</v>
      </c>
      <c r="J49" s="11" t="s">
        <v>445</v>
      </c>
      <c r="K49" s="11" t="s">
        <v>20</v>
      </c>
      <c r="L49" s="11" t="s">
        <v>422</v>
      </c>
    </row>
    <row r="50" spans="1:12" ht="34.5" x14ac:dyDescent="0.25">
      <c r="A50" s="2">
        <v>43</v>
      </c>
      <c r="B50" s="11" t="s">
        <v>453</v>
      </c>
      <c r="C50" s="11" t="s">
        <v>443</v>
      </c>
      <c r="G50" s="2">
        <v>23</v>
      </c>
      <c r="I50" s="2" t="s">
        <v>444</v>
      </c>
      <c r="J50" s="11" t="s">
        <v>445</v>
      </c>
      <c r="K50" s="11" t="s">
        <v>20</v>
      </c>
      <c r="L50" s="11" t="s">
        <v>422</v>
      </c>
    </row>
    <row r="51" spans="1:12" ht="34.5" x14ac:dyDescent="0.25">
      <c r="A51" s="2">
        <v>44</v>
      </c>
      <c r="B51" s="11" t="s">
        <v>454</v>
      </c>
      <c r="C51" s="11" t="s">
        <v>443</v>
      </c>
      <c r="G51" s="2">
        <v>17.7</v>
      </c>
      <c r="I51" s="2" t="s">
        <v>444</v>
      </c>
      <c r="J51" s="11" t="s">
        <v>445</v>
      </c>
      <c r="K51" s="11" t="s">
        <v>20</v>
      </c>
      <c r="L51" s="11" t="s">
        <v>422</v>
      </c>
    </row>
    <row r="52" spans="1:12" ht="34.5" x14ac:dyDescent="0.25">
      <c r="A52" s="2">
        <v>45</v>
      </c>
      <c r="B52" s="11" t="s">
        <v>454</v>
      </c>
      <c r="C52" s="11" t="s">
        <v>443</v>
      </c>
      <c r="G52" s="2">
        <v>17.8</v>
      </c>
      <c r="I52" s="2" t="s">
        <v>444</v>
      </c>
      <c r="J52" s="11" t="s">
        <v>445</v>
      </c>
      <c r="K52" s="11" t="s">
        <v>20</v>
      </c>
      <c r="L52" s="11" t="s">
        <v>422</v>
      </c>
    </row>
    <row r="53" spans="1:12" ht="34.5" x14ac:dyDescent="0.25">
      <c r="A53" s="2">
        <v>46</v>
      </c>
      <c r="B53" s="11" t="s">
        <v>454</v>
      </c>
      <c r="C53" s="11" t="s">
        <v>443</v>
      </c>
      <c r="G53" s="2">
        <v>17.8</v>
      </c>
      <c r="I53" s="2" t="s">
        <v>444</v>
      </c>
      <c r="J53" s="11" t="s">
        <v>445</v>
      </c>
      <c r="K53" s="11" t="s">
        <v>20</v>
      </c>
      <c r="L53" s="11" t="s">
        <v>422</v>
      </c>
    </row>
    <row r="54" spans="1:12" ht="34.5" x14ac:dyDescent="0.25">
      <c r="A54" s="2">
        <v>47</v>
      </c>
      <c r="B54" s="11" t="s">
        <v>455</v>
      </c>
      <c r="C54" s="11" t="s">
        <v>443</v>
      </c>
      <c r="G54" s="2">
        <v>9.5</v>
      </c>
      <c r="I54" s="2" t="s">
        <v>444</v>
      </c>
      <c r="J54" s="11" t="s">
        <v>445</v>
      </c>
      <c r="K54" s="11" t="s">
        <v>20</v>
      </c>
      <c r="L54" s="11" t="s">
        <v>422</v>
      </c>
    </row>
    <row r="55" spans="1:12" ht="34.5" x14ac:dyDescent="0.25">
      <c r="A55" s="2">
        <v>48</v>
      </c>
      <c r="B55" s="11" t="s">
        <v>455</v>
      </c>
      <c r="C55" s="11" t="s">
        <v>443</v>
      </c>
      <c r="G55" s="2">
        <v>9.5</v>
      </c>
      <c r="I55" s="2" t="s">
        <v>444</v>
      </c>
      <c r="J55" s="11" t="s">
        <v>445</v>
      </c>
      <c r="K55" s="11" t="s">
        <v>20</v>
      </c>
      <c r="L55" s="11" t="s">
        <v>422</v>
      </c>
    </row>
    <row r="56" spans="1:12" ht="34.5" x14ac:dyDescent="0.25">
      <c r="A56" s="2">
        <v>49</v>
      </c>
      <c r="B56" s="11" t="s">
        <v>455</v>
      </c>
      <c r="C56" s="11" t="s">
        <v>443</v>
      </c>
      <c r="G56" s="2">
        <v>9.4</v>
      </c>
      <c r="I56" s="2" t="s">
        <v>444</v>
      </c>
      <c r="J56" s="11" t="s">
        <v>445</v>
      </c>
      <c r="K56" s="11" t="s">
        <v>20</v>
      </c>
      <c r="L56" s="11" t="s">
        <v>422</v>
      </c>
    </row>
    <row r="57" spans="1:12" x14ac:dyDescent="0.25">
      <c r="B57" s="12" t="s">
        <v>310</v>
      </c>
      <c r="C57" s="11"/>
      <c r="F57" s="5">
        <f>F8+F9+F10+F11+F12+F13+F14+F15+F16+F17+F18+F19+F20+F21+F22+F23+F24+F25+F26+F27+F28+F29+F30+F31+F32+F33+F34+F35+F36+F37+F38+F39+F40+F41+F42+F43+F44+F45+F46+F47+F48+F49+F50+F51+F52+F53+F54+F55+F56</f>
        <v>27366.1</v>
      </c>
      <c r="G57" s="5">
        <f>G8+G9+G10+G11+G12+G13+G14+G15+G16+G17+G18+G19+G20+G21+G22+G23+G24+G25+G26+G27+G28+G29+G30+G31+G32+G33+G34+G35+G36+G37+G38+G39+G40+G41+G42+G43+G44+G45+G46+G47+G48+G49+G50+G51+G52+G53+G54+G55+G56</f>
        <v>33755.800000000003</v>
      </c>
    </row>
  </sheetData>
  <mergeCells count="3">
    <mergeCell ref="A4:L4"/>
    <mergeCell ref="A5:L5"/>
    <mergeCell ref="A6:L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2026-01-19T06:46:43Z</cp:lastPrinted>
  <dcterms:created xsi:type="dcterms:W3CDTF">2025-12-29T05:55:49Z</dcterms:created>
  <dcterms:modified xsi:type="dcterms:W3CDTF">2026-01-19T07:37:17Z</dcterms:modified>
</cp:coreProperties>
</file>